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\Desktop\JVATiTD - MOVEL - 11_setembro\JVATiTD = vol.26_2020 - SCIELO\Res_1670_20 - Scielo\PDFs\"/>
    </mc:Choice>
  </mc:AlternateContent>
  <bookViews>
    <workbookView xWindow="34830" yWindow="-6015" windowWidth="14490" windowHeight="15585"/>
  </bookViews>
  <sheets>
    <sheet name="Legend" sheetId="2" r:id="rId1"/>
    <sheet name="Additional_file_2" sheetId="1" r:id="rId2"/>
  </sheets>
  <definedNames>
    <definedName name="_xlnm._FilterDatabase" localSheetId="1" hidden="1">Additional_file_2!$A$5:$AI$152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9" i="1" l="1"/>
  <c r="C158" i="1"/>
  <c r="C157" i="1"/>
  <c r="C156" i="1"/>
  <c r="C161" i="1" s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AI152" i="1"/>
  <c r="AI150" i="1"/>
  <c r="AI146" i="1"/>
  <c r="AI145" i="1"/>
  <c r="AI141" i="1"/>
  <c r="AI140" i="1"/>
  <c r="AI139" i="1"/>
  <c r="AI138" i="1"/>
  <c r="AI135" i="1"/>
  <c r="AI134" i="1"/>
  <c r="AI133" i="1"/>
  <c r="AI132" i="1"/>
  <c r="AI128" i="1"/>
  <c r="AI127" i="1"/>
  <c r="AI124" i="1"/>
  <c r="AI123" i="1"/>
  <c r="AI122" i="1"/>
  <c r="AI121" i="1"/>
  <c r="AI120" i="1"/>
  <c r="AI119" i="1"/>
  <c r="AI118" i="1"/>
  <c r="AI117" i="1"/>
  <c r="AI116" i="1"/>
  <c r="AI115" i="1"/>
  <c r="AI112" i="1"/>
  <c r="AI111" i="1"/>
  <c r="AI110" i="1"/>
  <c r="AI109" i="1"/>
  <c r="AI108" i="1"/>
  <c r="AI107" i="1"/>
  <c r="AI106" i="1"/>
  <c r="AI105" i="1"/>
  <c r="AI104" i="1"/>
  <c r="AI103" i="1"/>
  <c r="AI102" i="1"/>
  <c r="AI98" i="1"/>
  <c r="AI97" i="1"/>
  <c r="AI96" i="1"/>
  <c r="AI95" i="1"/>
  <c r="AI94" i="1"/>
  <c r="AI93" i="1"/>
  <c r="AI92" i="1"/>
  <c r="AI91" i="1"/>
  <c r="AI88" i="1"/>
  <c r="AI87" i="1"/>
  <c r="AI85" i="1"/>
  <c r="AI84" i="1"/>
  <c r="AI82" i="1"/>
  <c r="AI81" i="1"/>
  <c r="AI80" i="1"/>
  <c r="AI78" i="1"/>
  <c r="AI77" i="1"/>
  <c r="AI76" i="1"/>
  <c r="AI74" i="1"/>
  <c r="AI73" i="1"/>
  <c r="AI70" i="1"/>
  <c r="AI69" i="1"/>
  <c r="AI66" i="1"/>
  <c r="AI65" i="1"/>
  <c r="AI63" i="1"/>
  <c r="AI62" i="1"/>
  <c r="AI61" i="1"/>
  <c r="AI60" i="1"/>
  <c r="AI57" i="1"/>
  <c r="AI56" i="1"/>
  <c r="AI55" i="1"/>
  <c r="AI54" i="1"/>
  <c r="AI53" i="1"/>
  <c r="AI49" i="1"/>
  <c r="AI48" i="1"/>
  <c r="AI47" i="1"/>
  <c r="AI46" i="1"/>
  <c r="AI45" i="1"/>
  <c r="AI41" i="1"/>
  <c r="AI38" i="1"/>
  <c r="AI35" i="1"/>
  <c r="AI33" i="1"/>
  <c r="AI32" i="1"/>
  <c r="AI27" i="1"/>
  <c r="AI26" i="1"/>
  <c r="AI25" i="1"/>
  <c r="AI24" i="1"/>
  <c r="AI23" i="1"/>
  <c r="AI22" i="1"/>
  <c r="AI21" i="1"/>
  <c r="AI20" i="1"/>
  <c r="AI19" i="1"/>
  <c r="AI18" i="1"/>
  <c r="AI8" i="1"/>
  <c r="AI7" i="1"/>
  <c r="AI6" i="1"/>
  <c r="B4" i="1" s="1"/>
  <c r="AI153" i="1" l="1"/>
</calcChain>
</file>

<file path=xl/sharedStrings.xml><?xml version="1.0" encoding="utf-8"?>
<sst xmlns="http://schemas.openxmlformats.org/spreadsheetml/2006/main" count="404" uniqueCount="222">
  <si>
    <t>Subtotal</t>
  </si>
  <si>
    <t>BATXSVMPI1</t>
  </si>
  <si>
    <t>BATXSVMPI2</t>
  </si>
  <si>
    <t>BATXSVMPI3</t>
  </si>
  <si>
    <t>BATXSVMPI4</t>
  </si>
  <si>
    <t>BATXSVMPI5</t>
  </si>
  <si>
    <t>BATXSVMPI6</t>
  </si>
  <si>
    <t>BATXSVMPII1</t>
  </si>
  <si>
    <t>BATXSVMPII2</t>
  </si>
  <si>
    <t>BATXSVMPII3</t>
  </si>
  <si>
    <t xml:space="preserve">BATXSVMPII7 </t>
  </si>
  <si>
    <t>BATXSVMPIII1</t>
  </si>
  <si>
    <t>BATXSVMPIII2</t>
  </si>
  <si>
    <t>BATXSVMPIII3</t>
  </si>
  <si>
    <t>BATXSVMPIII11</t>
  </si>
  <si>
    <t>BATXSVMPIII12</t>
  </si>
  <si>
    <t>BATXSVMPIII13</t>
  </si>
  <si>
    <t>BATXSVMPIII15</t>
  </si>
  <si>
    <t>BATXSVMPIII20</t>
  </si>
  <si>
    <t>BATXSVMPIII21</t>
  </si>
  <si>
    <t>BATXSVMPIII24</t>
  </si>
  <si>
    <t>BATXSVMPIII26</t>
  </si>
  <si>
    <t>BATXSVMPIII27</t>
  </si>
  <si>
    <t>BATROXRHAGIN</t>
  </si>
  <si>
    <t>Atroxlysin-III</t>
  </si>
  <si>
    <t>BATXBPP4</t>
  </si>
  <si>
    <t>BATXBPP7</t>
  </si>
  <si>
    <t>BATXBPP9</t>
  </si>
  <si>
    <t>BATXBPP10</t>
  </si>
  <si>
    <t>BATXBPP11</t>
  </si>
  <si>
    <t>BATXBPP12</t>
  </si>
  <si>
    <t>BATXBPP13</t>
  </si>
  <si>
    <t>Peptide</t>
  </si>
  <si>
    <t>Protein</t>
  </si>
  <si>
    <t>Protein family</t>
  </si>
  <si>
    <t>A0A1L8D683</t>
  </si>
  <si>
    <t>A0A1L8D5Z8</t>
  </si>
  <si>
    <t>A0A1L8D655</t>
  </si>
  <si>
    <t>A0A1L8D6A8</t>
  </si>
  <si>
    <t>A0A1L8D5Y9</t>
  </si>
  <si>
    <t>A0A1L8D5Y8</t>
  </si>
  <si>
    <t>A0A1L8D600</t>
  </si>
  <si>
    <t>A0A1L8D6A9</t>
  </si>
  <si>
    <t>A0A1L8D5Z6</t>
  </si>
  <si>
    <t>A0A1L8D649</t>
  </si>
  <si>
    <t>A0A1L8D5X9</t>
  </si>
  <si>
    <t>A0A1L8D5X8</t>
  </si>
  <si>
    <t>A0A1L8D5Z1</t>
  </si>
  <si>
    <t>A0A1L8D5X3</t>
  </si>
  <si>
    <t>A0A1L8D5X4</t>
  </si>
  <si>
    <t>A0A1L8D5Y2</t>
  </si>
  <si>
    <t>A0A1L8D5X6</t>
  </si>
  <si>
    <t>A0A1L8D677</t>
  </si>
  <si>
    <t>A0A1L8D5W6</t>
  </si>
  <si>
    <t>A0A1L8D682</t>
  </si>
  <si>
    <t>A0A1L8D5V7</t>
  </si>
  <si>
    <t>A0A1L8D646</t>
  </si>
  <si>
    <t>A0A0K2JNB8</t>
  </si>
  <si>
    <t>A0A1S6K7T1</t>
  </si>
  <si>
    <t>A0A1L8D681</t>
  </si>
  <si>
    <t>A0A1L8D6D1</t>
  </si>
  <si>
    <t>A0A1L8D660</t>
  </si>
  <si>
    <t>A0A1L8D662</t>
  </si>
  <si>
    <t>A0A1L8D680</t>
  </si>
  <si>
    <t>A0A1L8D6I8</t>
  </si>
  <si>
    <t>A0A1L8D665</t>
  </si>
  <si>
    <t>Cont.Peptide</t>
  </si>
  <si>
    <t>AAPQTLDSFGEWR</t>
  </si>
  <si>
    <t>SVMPI</t>
  </si>
  <si>
    <t>AAPQTLDSFGEWRKTDLLNR</t>
  </si>
  <si>
    <t>AHELGHNLGMYHDGN</t>
  </si>
  <si>
    <t>SVMPII</t>
  </si>
  <si>
    <t>AIDFNGPTIGY</t>
  </si>
  <si>
    <t>AIVQDYSPIN</t>
  </si>
  <si>
    <t>ANLEVWSKKDLIKVEKDSSKTLTSFGEWR</t>
  </si>
  <si>
    <t>CRFRKTGTECRTAKDDCDLPESCTGQSGFCPMDDFQRNGHPCQNNNGYCYNGKCPTM(+15.99)ENQ</t>
  </si>
  <si>
    <t>D(-18.01)SSKTLTSFGEWR</t>
  </si>
  <si>
    <t>DASM(sub I)ANIQ(sub E)VWSKTITSFGEWR</t>
  </si>
  <si>
    <t>DFNGPTIGY</t>
  </si>
  <si>
    <t>DII</t>
  </si>
  <si>
    <t>DIIPR</t>
  </si>
  <si>
    <t>DLLPR</t>
  </si>
  <si>
    <t>DLLPRISH</t>
  </si>
  <si>
    <t>DLRPDGKQARQNWG</t>
  </si>
  <si>
    <t>BPP</t>
  </si>
  <si>
    <t>DS(-18.01)SKTLTSFGEWR</t>
  </si>
  <si>
    <t>DSFGEWR</t>
  </si>
  <si>
    <t>DSFGEWRKTDLLNR</t>
  </si>
  <si>
    <t>DSFGEWRKTDLLNRKSHDNA</t>
  </si>
  <si>
    <t>DSFGEWRKTDLLNRKSHDNAQ</t>
  </si>
  <si>
    <t>DSSKTLTSFGEWR</t>
  </si>
  <si>
    <t>DSSKTLTSFGEWRER</t>
  </si>
  <si>
    <t>E(-18.01)KNKGLFSKDYSETHYSPDGR</t>
  </si>
  <si>
    <t>E(-18.01)PLKLSDSEKTDLLNR</t>
  </si>
  <si>
    <t>E(-18.01)SGNVNDYEVVYPRKVTELPKGA</t>
  </si>
  <si>
    <t>E(-18.01)VWSKKDL</t>
  </si>
  <si>
    <t>E(-18.01)VWSKKDLIKVEK</t>
  </si>
  <si>
    <t>E(-18.01)VWSKKDLIKVEKDSSKTLTSFGEWR</t>
  </si>
  <si>
    <t>BATXSVMPII</t>
  </si>
  <si>
    <t>E(-18.01)WRKTDLLNR</t>
  </si>
  <si>
    <t>EIWSNKDLINVQPAAP</t>
  </si>
  <si>
    <t>EIWSNKDLINVQPAAPQT</t>
  </si>
  <si>
    <t>EKDSSR(sub K)TLTSFGEWR</t>
  </si>
  <si>
    <t>EKNKGLFSKDYSETHYSPDGR</t>
  </si>
  <si>
    <t>ER(sub K)DSSKTLTSFGEWR</t>
  </si>
  <si>
    <t>ERDIIP</t>
  </si>
  <si>
    <t>ERDLLP</t>
  </si>
  <si>
    <t>ESGNVNDYEVVYPR</t>
  </si>
  <si>
    <t>ESGNVNDYEVVYPRKVTELPKGA</t>
  </si>
  <si>
    <t>EVIYP</t>
  </si>
  <si>
    <t>EVLSY</t>
  </si>
  <si>
    <t>EVVYP</t>
  </si>
  <si>
    <t>EVWSKKDL</t>
  </si>
  <si>
    <t>EVWSKKDLIKVEK</t>
  </si>
  <si>
    <t>EVWSKKDLIKVEKDSSKTLTSFGEWR</t>
  </si>
  <si>
    <t>EWRKTDLLNR</t>
  </si>
  <si>
    <t>FAEWRKTDLLTR</t>
  </si>
  <si>
    <t>FGEWR</t>
  </si>
  <si>
    <t>FGEWRKTDLLNR</t>
  </si>
  <si>
    <t>FGEWRKTDLLNRKSHDNA</t>
  </si>
  <si>
    <t>FLTGVEIWSNK</t>
  </si>
  <si>
    <t>GEWRKTDLLNR</t>
  </si>
  <si>
    <t>GNVNDYEVVYP</t>
  </si>
  <si>
    <t>GNVNDYEVVYPR</t>
  </si>
  <si>
    <t>GTWRDTVLLNR</t>
  </si>
  <si>
    <t>GVIQDHSPIN</t>
  </si>
  <si>
    <t>GVIQDHSPINL</t>
  </si>
  <si>
    <t>GVVRDHSEINL</t>
  </si>
  <si>
    <t>GVVRDHSEINLQ</t>
  </si>
  <si>
    <t>IANIEVWSK(+266.20)TITSFGEWR</t>
  </si>
  <si>
    <t>IKVEKDSSKTLTSFGEWR</t>
  </si>
  <si>
    <t>IKVEKDSSKTLTSFGEWRER</t>
  </si>
  <si>
    <t>KDG(sub S)P(sub S)KTLTSFGEWR</t>
  </si>
  <si>
    <t>KDP(sub S)G(sub S)KTLTSFGEWR</t>
  </si>
  <si>
    <t>KLNKPTIGIAYR</t>
  </si>
  <si>
    <t>SVMPIII</t>
  </si>
  <si>
    <t>KLSDSEAHAVF</t>
  </si>
  <si>
    <t>KSHDNAQLLT(-18.01)STDFNGPTIGL</t>
  </si>
  <si>
    <t>KSHDNAQLLTS(-18.01)TDFNGPTI</t>
  </si>
  <si>
    <t>KSHDNAQLLTSTDFNGPTIG</t>
  </si>
  <si>
    <t>KSHDNAQLLTSTDFNGPTIGL</t>
  </si>
  <si>
    <t>KSHDNAQLLTTIEFDHQT</t>
  </si>
  <si>
    <t>KVEKDSSKTLTSFGEWR</t>
  </si>
  <si>
    <t>KVEKDSSKTLTSFGEWRER</t>
  </si>
  <si>
    <t>KVTELPKGAVQPKYEDA</t>
  </si>
  <si>
    <t>LDSFGEWR</t>
  </si>
  <si>
    <t>LDSFGEWRKTDLLNRKSHDNA</t>
  </si>
  <si>
    <t>LDSFGEWRKTDLLNRKSHDNAQ</t>
  </si>
  <si>
    <t>LIKVEKDSSKTLTSFGEWR</t>
  </si>
  <si>
    <t>NIEVWSR(sub K)TITSFGEWR</t>
  </si>
  <si>
    <t>LQGETYLIEPLKLPD</t>
  </si>
  <si>
    <t>BATXSVMPII7</t>
  </si>
  <si>
    <t>NVQPAAPQTLDSFGEWRKTDLLNR</t>
  </si>
  <si>
    <t>PCG(sub C)DAATCK</t>
  </si>
  <si>
    <t>PGPEIP</t>
  </si>
  <si>
    <t>PGPEIPP</t>
  </si>
  <si>
    <t>PN(sub G)TKCN(sub A)DGKV</t>
  </si>
  <si>
    <t>PQTLDSFGEWRKTDLLNR</t>
  </si>
  <si>
    <t>Q(-17.03)KW</t>
  </si>
  <si>
    <t>Q(-17.03)KWAP</t>
  </si>
  <si>
    <t>Q(-17.03)KWP</t>
  </si>
  <si>
    <t>Q(-17.03)KWPRPGPEIP</t>
  </si>
  <si>
    <t>Q(-17.03)KWPRPGPEIPP (BPP12a)</t>
  </si>
  <si>
    <t>Q(-17.03)KWPRPGPEIPPLT</t>
  </si>
  <si>
    <t>Q(-17.03)KWPSPKVP</t>
  </si>
  <si>
    <t>Q(-17.03)KWPSPKVPP</t>
  </si>
  <si>
    <t>Q(-17.03)LLTSTDFNGPTIG</t>
  </si>
  <si>
    <t>Q(-17.03)LLTTTVFDKNVIGR</t>
  </si>
  <si>
    <t>Q(-17.03)NWESYEP</t>
  </si>
  <si>
    <t>Q(-17.03)QWAQKWPRPGPEIPP</t>
  </si>
  <si>
    <t>Q(-17.03)SWPGPNIP</t>
  </si>
  <si>
    <t>Q(-17.03)SWPGPNIPP</t>
  </si>
  <si>
    <t>Q(-17.03)TLDSFGEWR</t>
  </si>
  <si>
    <t>Q(-17.03)TLDSFGEWRKTD</t>
  </si>
  <si>
    <t>Q(-17.03)TLDSFGEWRKTDL</t>
  </si>
  <si>
    <t>Q(-17.03)TLDSFGEWRKTDLLN</t>
  </si>
  <si>
    <t>Q(-17.03)TLDSFGEWRKTDLLNR</t>
  </si>
  <si>
    <t>Q(-17.03)TLDSFGEWRKTDLLNRKSHDNA</t>
  </si>
  <si>
    <t>Q(-17.03)TLDSFGEWRKTDLLNRKSHDNAQ</t>
  </si>
  <si>
    <t>Q(-17.03)TNWKSYEP</t>
  </si>
  <si>
    <t>QTLDSFGEWR</t>
  </si>
  <si>
    <t>RIVHEMVNP(sub T)VDGFFRTITSFGEWR</t>
  </si>
  <si>
    <t>SEDYSETHYSPDGR</t>
  </si>
  <si>
    <t>SFAEWR</t>
  </si>
  <si>
    <t>SFAEWRKTDL</t>
  </si>
  <si>
    <t>SFAEWRKTDLLTR</t>
  </si>
  <si>
    <t>SFGEW</t>
  </si>
  <si>
    <t>SFGEWR</t>
  </si>
  <si>
    <t>SFGEWRKTDLLNR</t>
  </si>
  <si>
    <t>SFGEWRKTDLLNRKSHDNAQ</t>
  </si>
  <si>
    <t>SGNVNDYEVVYPR</t>
  </si>
  <si>
    <t>SGNVNDYEVVYPRK</t>
  </si>
  <si>
    <t>SKTITSFGEWR</t>
  </si>
  <si>
    <t>SKTITSFGEWRER</t>
  </si>
  <si>
    <t>SKTLTSFGEWR</t>
  </si>
  <si>
    <t>SKTLTSFGEWRER</t>
  </si>
  <si>
    <t>STDFNGPTIGL</t>
  </si>
  <si>
    <t>T(-18.01)SFGEWR</t>
  </si>
  <si>
    <t>TAIDFNGNTIGRAYLGSMCNPKRS</t>
  </si>
  <si>
    <t>TAIDFNGPTIGY</t>
  </si>
  <si>
    <t>TGVEIWSNKDLINVQPAAP</t>
  </si>
  <si>
    <t>TGVEIWSNKDLINVQPAAPQT</t>
  </si>
  <si>
    <t>TGVIQDHSPIN</t>
  </si>
  <si>
    <t>TLDSFGEWR</t>
  </si>
  <si>
    <t>TSFGEW</t>
  </si>
  <si>
    <t>TSFGEWR</t>
  </si>
  <si>
    <t>TSTDFNGPTIG</t>
  </si>
  <si>
    <t>TSTDFNGPTIGL</t>
  </si>
  <si>
    <t>TTTVFDKNVIGR</t>
  </si>
  <si>
    <t>TTVFDKNVIGRAY</t>
  </si>
  <si>
    <t>TTYPPVE</t>
  </si>
  <si>
    <t>TVKPDVDYTLN</t>
  </si>
  <si>
    <t>VEIWSNKDLINVQPAAP</t>
  </si>
  <si>
    <t>VEKDSSKTLTSFGEWR</t>
  </si>
  <si>
    <t>VEKDSSKTLTSFGEWRER</t>
  </si>
  <si>
    <t>VVDHGMF</t>
  </si>
  <si>
    <t>WRKTDLLNR</t>
  </si>
  <si>
    <t>YEVVYP</t>
  </si>
  <si>
    <t>WVHEMVNSMNGFYRPMDMH</t>
  </si>
  <si>
    <t>Total Geral</t>
  </si>
  <si>
    <r>
      <t xml:space="preserve">Additional file 2. </t>
    </r>
    <r>
      <rPr>
        <sz val="12"/>
        <color theme="1"/>
        <rFont val="Calibri"/>
        <family val="2"/>
        <scheme val="minor"/>
      </rPr>
      <t xml:space="preserve">Significant peptides identified in the venoms of </t>
    </r>
    <r>
      <rPr>
        <i/>
        <sz val="12"/>
        <color theme="1"/>
        <rFont val="Calibri"/>
        <family val="2"/>
        <scheme val="minor"/>
      </rPr>
      <t>Bothrops atrox</t>
    </r>
    <r>
      <rPr>
        <sz val="12"/>
        <color theme="1"/>
        <rFont val="Calibri"/>
        <family val="2"/>
        <scheme val="minor"/>
      </rPr>
      <t xml:space="preserve"> and the originating proteins. Homologous peptides are shared by several proteins.</t>
    </r>
  </si>
  <si>
    <r>
      <t xml:space="preserve">J Venom Anim Toxins incl Trop Dis
https://doi.org/10.1590/1678-9199-JVATITD-2020-0055
Supplementary Material to "Comparative gender peptidomics of </t>
    </r>
    <r>
      <rPr>
        <i/>
        <sz val="11"/>
        <color theme="1"/>
        <rFont val="Calibri"/>
        <family val="2"/>
        <scheme val="minor"/>
      </rPr>
      <t>Bothrops atrox</t>
    </r>
    <r>
      <rPr>
        <sz val="11"/>
        <color theme="1"/>
        <rFont val="Calibri"/>
        <family val="2"/>
        <scheme val="minor"/>
      </rPr>
      <t xml:space="preserve"> venoms: are there differences between them?"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</si>
</sst>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1" fillId="0" borderId="0" xfId="1"/>
    <xf numFmtId="0" fontId="1" fillId="0" borderId="1" xfId="1" applyBorder="1" applyAlignment="1">
      <alignment horizontal="right"/>
    </xf>
    <xf numFmtId="0" fontId="1" fillId="0" borderId="1" xfId="1" applyBorder="1"/>
    <xf numFmtId="0" fontId="1" fillId="0" borderId="1" xfId="1" applyBorder="1" applyAlignment="1">
      <alignment textRotation="90"/>
    </xf>
    <xf numFmtId="0" fontId="1" fillId="0" borderId="1" xfId="1" applyBorder="1" applyAlignment="1">
      <alignment horizontal="center" textRotation="90"/>
    </xf>
    <xf numFmtId="0" fontId="1" fillId="0" borderId="0" xfId="1" applyAlignment="1">
      <alignment textRotation="90"/>
    </xf>
    <xf numFmtId="1" fontId="1" fillId="0" borderId="1" xfId="1" applyNumberFormat="1" applyBorder="1"/>
    <xf numFmtId="1" fontId="1" fillId="0" borderId="0" xfId="1" applyNumberFormat="1"/>
    <xf numFmtId="0" fontId="4" fillId="0" borderId="1" xfId="1" applyFont="1" applyBorder="1"/>
    <xf numFmtId="0" fontId="2" fillId="0" borderId="0" xfId="1" applyFon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cols>
    <col min="1" max="1" width="124.28515625" customWidth="1"/>
  </cols>
  <sheetData>
    <row r="1" spans="1:1" ht="45" x14ac:dyDescent="0.25">
      <c r="A1" s="12" t="s">
        <v>221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J161"/>
  <sheetViews>
    <sheetView zoomScaleNormal="100" workbookViewId="0">
      <pane xSplit="2" ySplit="5" topLeftCell="C8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10.140625" defaultRowHeight="15.75" x14ac:dyDescent="0.25"/>
  <cols>
    <col min="1" max="1" width="39.42578125" style="2" customWidth="1"/>
    <col min="2" max="2" width="17" style="2" customWidth="1"/>
    <col min="3" max="3" width="11.28515625" style="2" customWidth="1"/>
    <col min="4" max="36" width="4.42578125" style="2" customWidth="1"/>
    <col min="37" max="16384" width="10.140625" style="2"/>
  </cols>
  <sheetData>
    <row r="2" spans="1:36" x14ac:dyDescent="0.25">
      <c r="A2" s="1" t="s">
        <v>220</v>
      </c>
    </row>
    <row r="4" spans="1:36" ht="88.5" customHeight="1" x14ac:dyDescent="0.25">
      <c r="A4" s="3" t="s">
        <v>0</v>
      </c>
      <c r="B4" s="4">
        <f>SUBTOTAL(102,AI6:AI152)</f>
        <v>91</v>
      </c>
      <c r="C4" s="4"/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  <c r="AA4" s="5" t="s">
        <v>24</v>
      </c>
      <c r="AB4" s="5" t="s">
        <v>25</v>
      </c>
      <c r="AC4" s="5" t="s">
        <v>26</v>
      </c>
      <c r="AD4" s="5" t="s">
        <v>27</v>
      </c>
      <c r="AE4" s="5" t="s">
        <v>28</v>
      </c>
      <c r="AF4" s="5" t="s">
        <v>29</v>
      </c>
      <c r="AG4" s="5" t="s">
        <v>30</v>
      </c>
      <c r="AH4" s="5" t="s">
        <v>31</v>
      </c>
      <c r="AI4" s="4"/>
    </row>
    <row r="5" spans="1:36" ht="77.25" customHeight="1" x14ac:dyDescent="0.25">
      <c r="A5" s="6" t="s">
        <v>32</v>
      </c>
      <c r="B5" s="6" t="s">
        <v>33</v>
      </c>
      <c r="C5" s="6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5" t="s">
        <v>46</v>
      </c>
      <c r="P5" s="5" t="s">
        <v>47</v>
      </c>
      <c r="Q5" s="5" t="s">
        <v>48</v>
      </c>
      <c r="R5" s="5" t="s">
        <v>49</v>
      </c>
      <c r="S5" s="5" t="s">
        <v>50</v>
      </c>
      <c r="T5" s="5" t="s">
        <v>51</v>
      </c>
      <c r="U5" s="5" t="s">
        <v>52</v>
      </c>
      <c r="V5" s="5" t="s">
        <v>53</v>
      </c>
      <c r="W5" s="5" t="s">
        <v>54</v>
      </c>
      <c r="X5" s="5" t="s">
        <v>55</v>
      </c>
      <c r="Y5" s="5" t="s">
        <v>56</v>
      </c>
      <c r="Z5" s="5" t="s">
        <v>57</v>
      </c>
      <c r="AA5" s="5" t="s">
        <v>58</v>
      </c>
      <c r="AB5" s="5" t="s">
        <v>59</v>
      </c>
      <c r="AC5" s="5" t="s">
        <v>60</v>
      </c>
      <c r="AD5" s="5" t="s">
        <v>61</v>
      </c>
      <c r="AE5" s="5" t="s">
        <v>62</v>
      </c>
      <c r="AF5" s="5" t="s">
        <v>63</v>
      </c>
      <c r="AG5" s="5" t="s">
        <v>64</v>
      </c>
      <c r="AH5" s="5" t="s">
        <v>65</v>
      </c>
      <c r="AI5" s="5" t="s">
        <v>66</v>
      </c>
      <c r="AJ5" s="7"/>
    </row>
    <row r="6" spans="1:36" x14ac:dyDescent="0.25">
      <c r="A6" s="4" t="s">
        <v>67</v>
      </c>
      <c r="B6" s="4" t="s">
        <v>1</v>
      </c>
      <c r="C6" s="4" t="s">
        <v>68</v>
      </c>
      <c r="D6" s="8">
        <v>52.98</v>
      </c>
      <c r="E6" s="8">
        <v>52.98</v>
      </c>
      <c r="F6" s="8">
        <v>52.98</v>
      </c>
      <c r="G6" s="8">
        <v>52.98</v>
      </c>
      <c r="H6" s="8">
        <v>52.98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>
        <f>COUNT(D6:AH6)</f>
        <v>5</v>
      </c>
      <c r="AJ6" s="9"/>
    </row>
    <row r="7" spans="1:36" x14ac:dyDescent="0.25">
      <c r="A7" s="4" t="s">
        <v>69</v>
      </c>
      <c r="B7" s="4" t="s">
        <v>1</v>
      </c>
      <c r="C7" s="4" t="s">
        <v>68</v>
      </c>
      <c r="D7" s="8">
        <v>67.83</v>
      </c>
      <c r="E7" s="8">
        <v>67.83</v>
      </c>
      <c r="F7" s="8">
        <v>67.83</v>
      </c>
      <c r="G7" s="8">
        <v>67.83</v>
      </c>
      <c r="H7" s="8">
        <v>67.83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>
        <f>COUNT(D7:AH7)</f>
        <v>5</v>
      </c>
      <c r="AJ7" s="9"/>
    </row>
    <row r="8" spans="1:36" x14ac:dyDescent="0.25">
      <c r="A8" s="4" t="s">
        <v>70</v>
      </c>
      <c r="B8" s="4" t="s">
        <v>7</v>
      </c>
      <c r="C8" s="4" t="s">
        <v>71</v>
      </c>
      <c r="D8" s="8"/>
      <c r="E8" s="8"/>
      <c r="F8" s="8"/>
      <c r="G8" s="8"/>
      <c r="H8" s="8"/>
      <c r="I8" s="8"/>
      <c r="J8" s="8">
        <v>72.7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>
        <f>COUNT(D8:AH8)</f>
        <v>1</v>
      </c>
      <c r="AJ8" s="9"/>
    </row>
    <row r="9" spans="1:36" hidden="1" x14ac:dyDescent="0.25">
      <c r="A9" s="2" t="s">
        <v>72</v>
      </c>
      <c r="B9" s="2" t="e">
        <v>#N/A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>
        <v>31.99</v>
      </c>
      <c r="AA9" s="9">
        <v>31.99</v>
      </c>
      <c r="AB9" s="9"/>
      <c r="AC9" s="9"/>
      <c r="AD9" s="9"/>
      <c r="AE9" s="9"/>
      <c r="AF9" s="9"/>
      <c r="AG9" s="9"/>
      <c r="AH9" s="9"/>
      <c r="AI9" s="9">
        <v>31.99</v>
      </c>
      <c r="AJ9" s="9"/>
    </row>
    <row r="10" spans="1:36" hidden="1" x14ac:dyDescent="0.25">
      <c r="A10" s="2" t="s">
        <v>73</v>
      </c>
      <c r="B10" s="2" t="e">
        <v>#N/A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v>38.950000000000003</v>
      </c>
      <c r="AA10" s="9">
        <v>38.950000000000003</v>
      </c>
      <c r="AB10" s="9"/>
      <c r="AC10" s="9"/>
      <c r="AD10" s="9"/>
      <c r="AE10" s="9"/>
      <c r="AF10" s="9"/>
      <c r="AG10" s="9"/>
      <c r="AH10" s="9"/>
      <c r="AI10" s="9">
        <v>38.950000000000003</v>
      </c>
      <c r="AJ10" s="9"/>
    </row>
    <row r="11" spans="1:36" hidden="1" x14ac:dyDescent="0.25">
      <c r="A11" s="2" t="s">
        <v>74</v>
      </c>
      <c r="B11" s="2" t="e">
        <v>#N/A</v>
      </c>
      <c r="D11" s="9"/>
      <c r="E11" s="9"/>
      <c r="F11" s="9"/>
      <c r="G11" s="9"/>
      <c r="H11" s="9"/>
      <c r="I11" s="9"/>
      <c r="J11" s="9">
        <v>34.340000000000003</v>
      </c>
      <c r="K11" s="9">
        <v>34.340000000000003</v>
      </c>
      <c r="L11" s="9">
        <v>34.340000000000003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>
        <v>34.340000000000003</v>
      </c>
      <c r="AJ11" s="9"/>
    </row>
    <row r="12" spans="1:36" hidden="1" x14ac:dyDescent="0.25">
      <c r="A12" s="2" t="s">
        <v>75</v>
      </c>
      <c r="B12" s="2" t="e">
        <v>#N/A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>
        <v>37.76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>
        <v>37.76</v>
      </c>
      <c r="AJ12" s="9"/>
    </row>
    <row r="13" spans="1:36" hidden="1" x14ac:dyDescent="0.25">
      <c r="A13" s="2" t="s">
        <v>76</v>
      </c>
      <c r="B13" s="2" t="e">
        <v>#N/A</v>
      </c>
      <c r="D13" s="9"/>
      <c r="E13" s="9"/>
      <c r="F13" s="9"/>
      <c r="G13" s="9"/>
      <c r="H13" s="9"/>
      <c r="I13" s="9"/>
      <c r="J13" s="9">
        <v>36.9</v>
      </c>
      <c r="K13" s="9">
        <v>36.9</v>
      </c>
      <c r="L13" s="9">
        <v>36.9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>
        <v>36.9</v>
      </c>
      <c r="AJ13" s="9"/>
    </row>
    <row r="14" spans="1:36" hidden="1" x14ac:dyDescent="0.25">
      <c r="A14" s="2" t="s">
        <v>77</v>
      </c>
      <c r="B14" s="2" t="e">
        <v>#N/A</v>
      </c>
      <c r="D14" s="9">
        <v>47.16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>
        <v>41.274999999999999</v>
      </c>
      <c r="AJ14" s="9"/>
    </row>
    <row r="15" spans="1:36" hidden="1" x14ac:dyDescent="0.25">
      <c r="A15" s="2" t="s">
        <v>78</v>
      </c>
      <c r="B15" s="2" t="e">
        <v>#N/A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32.29</v>
      </c>
      <c r="AA15" s="9">
        <v>32.29</v>
      </c>
      <c r="AB15" s="9"/>
      <c r="AC15" s="9"/>
      <c r="AD15" s="9"/>
      <c r="AE15" s="9"/>
      <c r="AF15" s="9"/>
      <c r="AG15" s="9"/>
      <c r="AH15" s="9"/>
      <c r="AI15" s="9">
        <v>32.29</v>
      </c>
      <c r="AJ15" s="9"/>
    </row>
    <row r="16" spans="1:36" hidden="1" x14ac:dyDescent="0.25">
      <c r="A16" s="2" t="s">
        <v>79</v>
      </c>
      <c r="B16" s="2" t="e">
        <v>#N/A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>
        <v>38.880000000000003</v>
      </c>
      <c r="AJ16" s="9"/>
    </row>
    <row r="17" spans="1:36" hidden="1" x14ac:dyDescent="0.25">
      <c r="A17" s="2" t="s">
        <v>80</v>
      </c>
      <c r="B17" s="2" t="e">
        <v>#N/A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>
        <v>38.880000000000003</v>
      </c>
      <c r="AJ17" s="9"/>
    </row>
    <row r="18" spans="1:36" x14ac:dyDescent="0.25">
      <c r="A18" s="4" t="s">
        <v>81</v>
      </c>
      <c r="B18" s="4" t="s">
        <v>7</v>
      </c>
      <c r="C18" s="4" t="s">
        <v>71</v>
      </c>
      <c r="D18" s="8"/>
      <c r="E18" s="8"/>
      <c r="F18" s="8"/>
      <c r="G18" s="8"/>
      <c r="H18" s="8"/>
      <c r="I18" s="8"/>
      <c r="J18" s="8">
        <v>38.880000000000003</v>
      </c>
      <c r="K18" s="8">
        <v>38.880000000000003</v>
      </c>
      <c r="L18" s="8">
        <v>38.880000000000003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>
        <f t="shared" ref="AI18:AI27" si="0">COUNT(D18:AH18)</f>
        <v>3</v>
      </c>
      <c r="AJ18" s="9"/>
    </row>
    <row r="19" spans="1:36" x14ac:dyDescent="0.25">
      <c r="A19" s="4" t="s">
        <v>82</v>
      </c>
      <c r="B19" s="4" t="s">
        <v>7</v>
      </c>
      <c r="C19" s="4" t="s">
        <v>71</v>
      </c>
      <c r="D19" s="8"/>
      <c r="E19" s="8"/>
      <c r="F19" s="8"/>
      <c r="G19" s="8"/>
      <c r="H19" s="8"/>
      <c r="I19" s="8"/>
      <c r="J19" s="8">
        <v>31.11</v>
      </c>
      <c r="K19" s="8">
        <v>31.11</v>
      </c>
      <c r="L19" s="8">
        <v>31.11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>
        <f t="shared" si="0"/>
        <v>3</v>
      </c>
      <c r="AJ19" s="9"/>
    </row>
    <row r="20" spans="1:36" x14ac:dyDescent="0.25">
      <c r="A20" s="4" t="s">
        <v>83</v>
      </c>
      <c r="B20" s="4" t="s">
        <v>28</v>
      </c>
      <c r="C20" s="4" t="s">
        <v>84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v>41.87</v>
      </c>
      <c r="AC20" s="8">
        <v>41.87</v>
      </c>
      <c r="AD20" s="8">
        <v>41.87</v>
      </c>
      <c r="AE20" s="8">
        <v>41.87</v>
      </c>
      <c r="AF20" s="8">
        <v>41.87</v>
      </c>
      <c r="AG20" s="8">
        <v>41.87</v>
      </c>
      <c r="AH20" s="8">
        <v>41.87</v>
      </c>
      <c r="AI20" s="8">
        <f t="shared" si="0"/>
        <v>7</v>
      </c>
      <c r="AJ20" s="9"/>
    </row>
    <row r="21" spans="1:36" x14ac:dyDescent="0.25">
      <c r="A21" s="4" t="s">
        <v>85</v>
      </c>
      <c r="B21" s="4" t="s">
        <v>7</v>
      </c>
      <c r="C21" s="4" t="s">
        <v>71</v>
      </c>
      <c r="D21" s="8"/>
      <c r="E21" s="8"/>
      <c r="F21" s="8"/>
      <c r="G21" s="8"/>
      <c r="H21" s="8"/>
      <c r="I21" s="8"/>
      <c r="J21" s="8">
        <v>41.92</v>
      </c>
      <c r="K21" s="8">
        <v>41.92</v>
      </c>
      <c r="L21" s="8">
        <v>41.92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>
        <f t="shared" si="0"/>
        <v>3</v>
      </c>
      <c r="AJ21" s="9"/>
    </row>
    <row r="22" spans="1:36" x14ac:dyDescent="0.25">
      <c r="A22" s="4" t="s">
        <v>86</v>
      </c>
      <c r="B22" s="4" t="s">
        <v>1</v>
      </c>
      <c r="C22" s="4" t="s">
        <v>68</v>
      </c>
      <c r="D22" s="8">
        <v>42.04</v>
      </c>
      <c r="E22" s="8">
        <v>42.04</v>
      </c>
      <c r="F22" s="8">
        <v>42.04</v>
      </c>
      <c r="G22" s="8">
        <v>42.04</v>
      </c>
      <c r="H22" s="8">
        <v>42.04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>
        <f t="shared" si="0"/>
        <v>5</v>
      </c>
      <c r="AJ22" s="9"/>
    </row>
    <row r="23" spans="1:36" x14ac:dyDescent="0.25">
      <c r="A23" s="4" t="s">
        <v>87</v>
      </c>
      <c r="B23" s="4" t="s">
        <v>1</v>
      </c>
      <c r="C23" s="4" t="s">
        <v>68</v>
      </c>
      <c r="D23" s="8">
        <v>69.510000000000005</v>
      </c>
      <c r="E23" s="8">
        <v>69.510000000000005</v>
      </c>
      <c r="F23" s="8">
        <v>69.510000000000005</v>
      </c>
      <c r="G23" s="8">
        <v>69.510000000000005</v>
      </c>
      <c r="H23" s="8">
        <v>69.510000000000005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>
        <f t="shared" si="0"/>
        <v>5</v>
      </c>
      <c r="AJ23" s="9"/>
    </row>
    <row r="24" spans="1:36" x14ac:dyDescent="0.25">
      <c r="A24" s="4" t="s">
        <v>88</v>
      </c>
      <c r="B24" s="4" t="s">
        <v>1</v>
      </c>
      <c r="C24" s="4" t="s">
        <v>68</v>
      </c>
      <c r="D24" s="8">
        <v>53.51</v>
      </c>
      <c r="E24" s="8">
        <v>53.51</v>
      </c>
      <c r="F24" s="8">
        <v>53.51</v>
      </c>
      <c r="G24" s="8">
        <v>53.51</v>
      </c>
      <c r="H24" s="8">
        <v>53.51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>
        <f t="shared" si="0"/>
        <v>5</v>
      </c>
      <c r="AJ24" s="9"/>
    </row>
    <row r="25" spans="1:36" x14ac:dyDescent="0.25">
      <c r="A25" s="4" t="s">
        <v>89</v>
      </c>
      <c r="B25" s="4" t="s">
        <v>1</v>
      </c>
      <c r="C25" s="4" t="s">
        <v>68</v>
      </c>
      <c r="D25" s="8">
        <v>41.76</v>
      </c>
      <c r="E25" s="8">
        <v>41.76</v>
      </c>
      <c r="F25" s="8">
        <v>41.76</v>
      </c>
      <c r="G25" s="8">
        <v>41.76</v>
      </c>
      <c r="H25" s="8">
        <v>41.76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>
        <f t="shared" si="0"/>
        <v>5</v>
      </c>
      <c r="AJ25" s="9"/>
    </row>
    <row r="26" spans="1:36" x14ac:dyDescent="0.25">
      <c r="A26" s="4" t="s">
        <v>90</v>
      </c>
      <c r="B26" s="4" t="s">
        <v>7</v>
      </c>
      <c r="C26" s="4" t="s">
        <v>71</v>
      </c>
      <c r="D26" s="8"/>
      <c r="E26" s="8"/>
      <c r="F26" s="8"/>
      <c r="G26" s="8"/>
      <c r="H26" s="8"/>
      <c r="I26" s="8"/>
      <c r="J26" s="8">
        <v>76.680000000000007</v>
      </c>
      <c r="K26" s="8">
        <v>76.680000000000007</v>
      </c>
      <c r="L26" s="8">
        <v>76.680000000000007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>
        <f t="shared" si="0"/>
        <v>3</v>
      </c>
      <c r="AJ26" s="9"/>
    </row>
    <row r="27" spans="1:36" x14ac:dyDescent="0.25">
      <c r="A27" s="4" t="s">
        <v>91</v>
      </c>
      <c r="B27" s="4" t="s">
        <v>7</v>
      </c>
      <c r="C27" s="4" t="s">
        <v>71</v>
      </c>
      <c r="D27" s="8"/>
      <c r="E27" s="8"/>
      <c r="F27" s="8"/>
      <c r="G27" s="8"/>
      <c r="H27" s="8"/>
      <c r="I27" s="8"/>
      <c r="J27" s="8">
        <v>36.29</v>
      </c>
      <c r="K27" s="8">
        <v>36.29</v>
      </c>
      <c r="L27" s="8">
        <v>36.29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>
        <f t="shared" si="0"/>
        <v>3</v>
      </c>
      <c r="AJ27" s="9"/>
    </row>
    <row r="28" spans="1:36" hidden="1" x14ac:dyDescent="0.25">
      <c r="A28" s="2" t="s">
        <v>92</v>
      </c>
      <c r="B28" s="2" t="e">
        <v>#N/A</v>
      </c>
      <c r="D28" s="9"/>
      <c r="E28" s="9">
        <v>50.34</v>
      </c>
      <c r="F28" s="9"/>
      <c r="G28" s="9"/>
      <c r="H28" s="9">
        <v>50.34</v>
      </c>
      <c r="I28" s="9"/>
      <c r="J28" s="9"/>
      <c r="K28" s="9">
        <v>50.34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>
        <v>50.339999999999996</v>
      </c>
      <c r="AJ28" s="9"/>
    </row>
    <row r="29" spans="1:36" hidden="1" x14ac:dyDescent="0.25">
      <c r="A29" s="2" t="s">
        <v>93</v>
      </c>
      <c r="B29" s="2" t="e">
        <v>#N/A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>
        <v>30.46</v>
      </c>
      <c r="AJ29" s="9"/>
    </row>
    <row r="30" spans="1:36" hidden="1" x14ac:dyDescent="0.25">
      <c r="A30" s="2" t="s">
        <v>94</v>
      </c>
      <c r="B30" s="2" t="e">
        <v>#N/A</v>
      </c>
      <c r="D30" s="9"/>
      <c r="E30" s="9"/>
      <c r="F30" s="9"/>
      <c r="G30" s="9">
        <v>75.400000000000006</v>
      </c>
      <c r="H30" s="9">
        <v>75.400000000000006</v>
      </c>
      <c r="I30" s="9">
        <v>75.400000000000006</v>
      </c>
      <c r="J30" s="9">
        <v>75.400000000000006</v>
      </c>
      <c r="K30" s="9"/>
      <c r="L30" s="9">
        <v>75.400000000000006</v>
      </c>
      <c r="M30" s="9"/>
      <c r="N30" s="9"/>
      <c r="O30" s="9">
        <v>75.400000000000006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>
        <v>75.399999999999991</v>
      </c>
      <c r="AJ30" s="9"/>
    </row>
    <row r="31" spans="1:36" hidden="1" x14ac:dyDescent="0.25">
      <c r="A31" s="2" t="s">
        <v>95</v>
      </c>
      <c r="B31" s="2" t="e">
        <v>#N/A</v>
      </c>
      <c r="D31" s="9"/>
      <c r="E31" s="9"/>
      <c r="F31" s="9"/>
      <c r="G31" s="9"/>
      <c r="H31" s="9"/>
      <c r="I31" s="9">
        <v>31.7</v>
      </c>
      <c r="J31" s="9">
        <v>31.7</v>
      </c>
      <c r="K31" s="9">
        <v>31.7</v>
      </c>
      <c r="L31" s="9">
        <v>31.7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>
        <v>31.699999999999996</v>
      </c>
      <c r="AJ31" s="9"/>
    </row>
    <row r="32" spans="1:36" x14ac:dyDescent="0.25">
      <c r="A32" s="4" t="s">
        <v>96</v>
      </c>
      <c r="B32" s="4" t="s">
        <v>7</v>
      </c>
      <c r="C32" s="4" t="s">
        <v>71</v>
      </c>
      <c r="D32" s="8"/>
      <c r="E32" s="8"/>
      <c r="F32" s="8"/>
      <c r="G32" s="8"/>
      <c r="H32" s="8"/>
      <c r="I32" s="8"/>
      <c r="J32" s="8">
        <v>36.96</v>
      </c>
      <c r="K32" s="8">
        <v>36.96</v>
      </c>
      <c r="L32" s="8">
        <v>36.96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>
        <f>COUNT(D32:AH32)</f>
        <v>3</v>
      </c>
      <c r="AJ32" s="9"/>
    </row>
    <row r="33" spans="1:36" x14ac:dyDescent="0.25">
      <c r="A33" s="4" t="s">
        <v>97</v>
      </c>
      <c r="B33" s="4" t="s">
        <v>98</v>
      </c>
      <c r="C33" s="4" t="s">
        <v>71</v>
      </c>
      <c r="D33" s="8"/>
      <c r="E33" s="8"/>
      <c r="F33" s="8"/>
      <c r="G33" s="8"/>
      <c r="H33" s="8"/>
      <c r="I33" s="8"/>
      <c r="J33" s="8">
        <v>65.599999999999994</v>
      </c>
      <c r="K33" s="8">
        <v>65.599999999999994</v>
      </c>
      <c r="L33" s="8">
        <v>65.599999999999994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>
        <f>COUNT(D33:AH33)</f>
        <v>3</v>
      </c>
      <c r="AJ33" s="9"/>
    </row>
    <row r="34" spans="1:36" hidden="1" x14ac:dyDescent="0.25">
      <c r="A34" s="2" t="s">
        <v>99</v>
      </c>
      <c r="B34" s="2" t="e">
        <v>#N/A</v>
      </c>
      <c r="D34" s="9">
        <v>47.68</v>
      </c>
      <c r="E34" s="9">
        <v>47.68</v>
      </c>
      <c r="F34" s="9">
        <v>47.68</v>
      </c>
      <c r="G34" s="9">
        <v>47.68</v>
      </c>
      <c r="H34" s="9">
        <v>47.68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>
        <v>47.68</v>
      </c>
      <c r="AJ34" s="9"/>
    </row>
    <row r="35" spans="1:36" x14ac:dyDescent="0.25">
      <c r="A35" s="4" t="s">
        <v>100</v>
      </c>
      <c r="B35" s="4" t="s">
        <v>4</v>
      </c>
      <c r="C35" s="4" t="s">
        <v>68</v>
      </c>
      <c r="D35" s="8"/>
      <c r="E35" s="8"/>
      <c r="F35" s="8">
        <v>47.16</v>
      </c>
      <c r="G35" s="8">
        <v>47.16</v>
      </c>
      <c r="H35" s="8">
        <v>47.16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>
        <f>COUNT(D35:AH35)</f>
        <v>3</v>
      </c>
      <c r="AJ35" s="9"/>
    </row>
    <row r="36" spans="1:36" hidden="1" x14ac:dyDescent="0.25">
      <c r="A36" s="2" t="s">
        <v>101</v>
      </c>
      <c r="B36" s="2" t="e">
        <v>#N/A</v>
      </c>
      <c r="D36" s="9">
        <v>42.09</v>
      </c>
      <c r="E36" s="9"/>
      <c r="F36" s="9">
        <v>42.09</v>
      </c>
      <c r="G36" s="9">
        <v>42.09</v>
      </c>
      <c r="H36" s="9">
        <v>42.09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>
        <v>42.09</v>
      </c>
      <c r="AJ36" s="9"/>
    </row>
    <row r="37" spans="1:36" hidden="1" x14ac:dyDescent="0.25">
      <c r="A37" s="2" t="s">
        <v>102</v>
      </c>
      <c r="B37" s="2" t="e">
        <v>#N/A</v>
      </c>
      <c r="D37" s="9"/>
      <c r="E37" s="9"/>
      <c r="F37" s="9"/>
      <c r="G37" s="9"/>
      <c r="H37" s="9"/>
      <c r="I37" s="9"/>
      <c r="J37" s="9">
        <v>36.17</v>
      </c>
      <c r="K37" s="9">
        <v>36.17</v>
      </c>
      <c r="L37" s="9">
        <v>36.17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>
        <v>36.170000000000009</v>
      </c>
      <c r="AJ37" s="9"/>
    </row>
    <row r="38" spans="1:36" x14ac:dyDescent="0.25">
      <c r="A38" s="4" t="s">
        <v>103</v>
      </c>
      <c r="B38" s="4" t="s">
        <v>5</v>
      </c>
      <c r="C38" s="4" t="s">
        <v>68</v>
      </c>
      <c r="D38" s="8"/>
      <c r="E38" s="8">
        <v>44.83</v>
      </c>
      <c r="F38" s="8"/>
      <c r="G38" s="8"/>
      <c r="H38" s="8">
        <v>44.83</v>
      </c>
      <c r="I38" s="8"/>
      <c r="J38" s="8"/>
      <c r="K38" s="8">
        <v>44.83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>
        <f>COUNT(D38:AH38)</f>
        <v>3</v>
      </c>
      <c r="AJ38" s="9"/>
    </row>
    <row r="39" spans="1:36" hidden="1" x14ac:dyDescent="0.25">
      <c r="A39" s="2" t="s">
        <v>104</v>
      </c>
      <c r="B39" s="2" t="e">
        <v>#N/A</v>
      </c>
      <c r="D39" s="9"/>
      <c r="E39" s="9"/>
      <c r="F39" s="9"/>
      <c r="G39" s="9"/>
      <c r="H39" s="9"/>
      <c r="I39" s="9"/>
      <c r="J39" s="9">
        <v>34.19</v>
      </c>
      <c r="K39" s="9">
        <v>34.19</v>
      </c>
      <c r="L39" s="9">
        <v>34.19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>
        <v>34.19</v>
      </c>
      <c r="AJ39" s="9"/>
    </row>
    <row r="40" spans="1:36" hidden="1" x14ac:dyDescent="0.25">
      <c r="A40" s="2" t="s">
        <v>105</v>
      </c>
      <c r="B40" s="2" t="e">
        <v>#N/A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>
        <v>44.57</v>
      </c>
      <c r="AJ40" s="9"/>
    </row>
    <row r="41" spans="1:36" x14ac:dyDescent="0.25">
      <c r="A41" s="4" t="s">
        <v>106</v>
      </c>
      <c r="B41" s="4" t="s">
        <v>6</v>
      </c>
      <c r="C41" s="4" t="s">
        <v>68</v>
      </c>
      <c r="D41" s="8"/>
      <c r="E41" s="8"/>
      <c r="F41" s="8"/>
      <c r="G41" s="8"/>
      <c r="H41" s="8"/>
      <c r="I41" s="8">
        <v>44.57</v>
      </c>
      <c r="J41" s="8">
        <v>44.57</v>
      </c>
      <c r="K41" s="8">
        <v>44.57</v>
      </c>
      <c r="L41" s="8">
        <v>44.57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>
        <f>COUNT(D41:AH41)</f>
        <v>4</v>
      </c>
      <c r="AJ41" s="9"/>
    </row>
    <row r="42" spans="1:36" hidden="1" x14ac:dyDescent="0.25">
      <c r="A42" s="2" t="s">
        <v>107</v>
      </c>
      <c r="B42" s="2" t="e">
        <v>#N/A</v>
      </c>
      <c r="D42" s="9">
        <v>85.65</v>
      </c>
      <c r="E42" s="9"/>
      <c r="F42" s="9"/>
      <c r="G42" s="9">
        <v>85.65</v>
      </c>
      <c r="H42" s="9">
        <v>85.65</v>
      </c>
      <c r="I42" s="9">
        <v>85.65</v>
      </c>
      <c r="J42" s="9">
        <v>85.65</v>
      </c>
      <c r="K42" s="9"/>
      <c r="L42" s="9">
        <v>85.65</v>
      </c>
      <c r="M42" s="9">
        <v>85.65</v>
      </c>
      <c r="N42" s="9">
        <v>85.65</v>
      </c>
      <c r="O42" s="9">
        <v>85.65</v>
      </c>
      <c r="P42" s="9">
        <v>85.65</v>
      </c>
      <c r="Q42" s="9">
        <v>85.65</v>
      </c>
      <c r="R42" s="9"/>
      <c r="S42" s="9">
        <v>85.65</v>
      </c>
      <c r="T42" s="9">
        <v>85.65</v>
      </c>
      <c r="U42" s="9">
        <v>85.65</v>
      </c>
      <c r="V42" s="9"/>
      <c r="W42" s="9"/>
      <c r="X42" s="9">
        <v>85.65</v>
      </c>
      <c r="Y42" s="9">
        <v>85.65</v>
      </c>
      <c r="Z42" s="9">
        <v>85.65</v>
      </c>
      <c r="AA42" s="9">
        <v>85.65</v>
      </c>
      <c r="AB42" s="9"/>
      <c r="AC42" s="9"/>
      <c r="AD42" s="9"/>
      <c r="AE42" s="9"/>
      <c r="AF42" s="9"/>
      <c r="AG42" s="9"/>
      <c r="AH42" s="9"/>
      <c r="AI42" s="9">
        <v>85.650000000000034</v>
      </c>
      <c r="AJ42" s="9"/>
    </row>
    <row r="43" spans="1:36" hidden="1" x14ac:dyDescent="0.25">
      <c r="A43" s="2" t="s">
        <v>108</v>
      </c>
      <c r="B43" s="2" t="e">
        <v>#N/A</v>
      </c>
      <c r="D43" s="9"/>
      <c r="E43" s="9"/>
      <c r="F43" s="9"/>
      <c r="G43" s="9">
        <v>51.12</v>
      </c>
      <c r="H43" s="9">
        <v>51.12</v>
      </c>
      <c r="I43" s="9">
        <v>51.12</v>
      </c>
      <c r="J43" s="9">
        <v>51.12</v>
      </c>
      <c r="K43" s="9"/>
      <c r="L43" s="9">
        <v>51.12</v>
      </c>
      <c r="M43" s="9"/>
      <c r="N43" s="9"/>
      <c r="O43" s="9">
        <v>51.12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>
        <v>51.12</v>
      </c>
      <c r="AJ43" s="9"/>
    </row>
    <row r="44" spans="1:36" hidden="1" x14ac:dyDescent="0.25">
      <c r="A44" s="2" t="s">
        <v>109</v>
      </c>
      <c r="B44" s="2" t="e">
        <v>#N/A</v>
      </c>
      <c r="D44" s="9"/>
      <c r="E44" s="9">
        <v>35.159999999999997</v>
      </c>
      <c r="F44" s="9">
        <v>35.159999999999997</v>
      </c>
      <c r="G44" s="9"/>
      <c r="H44" s="9"/>
      <c r="I44" s="9"/>
      <c r="J44" s="9"/>
      <c r="K44" s="9">
        <v>35.159999999999997</v>
      </c>
      <c r="L44" s="9"/>
      <c r="M44" s="9"/>
      <c r="N44" s="9"/>
      <c r="O44" s="9"/>
      <c r="P44" s="9"/>
      <c r="Q44" s="9"/>
      <c r="R44" s="9">
        <v>35.159999999999997</v>
      </c>
      <c r="S44" s="9"/>
      <c r="T44" s="9"/>
      <c r="U44" s="9"/>
      <c r="V44" s="9"/>
      <c r="W44" s="9">
        <v>35.159999999999997</v>
      </c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>
        <v>35.159999999999997</v>
      </c>
      <c r="AJ44" s="9"/>
    </row>
    <row r="45" spans="1:36" x14ac:dyDescent="0.25">
      <c r="A45" s="10" t="s">
        <v>110</v>
      </c>
      <c r="B45" s="4" t="s">
        <v>6</v>
      </c>
      <c r="C45" s="4" t="s">
        <v>68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>
        <f>COUNT(D45:AH45)</f>
        <v>0</v>
      </c>
      <c r="AJ45" s="9"/>
    </row>
    <row r="46" spans="1:36" x14ac:dyDescent="0.25">
      <c r="A46" s="4" t="s">
        <v>111</v>
      </c>
      <c r="B46" s="4" t="s">
        <v>1</v>
      </c>
      <c r="C46" s="4" t="s">
        <v>68</v>
      </c>
      <c r="D46" s="8">
        <v>43.98</v>
      </c>
      <c r="E46" s="8"/>
      <c r="F46" s="8"/>
      <c r="G46" s="8">
        <v>43.98</v>
      </c>
      <c r="H46" s="8">
        <v>43.98</v>
      </c>
      <c r="I46" s="8">
        <v>43.98</v>
      </c>
      <c r="J46" s="8">
        <v>43.98</v>
      </c>
      <c r="K46" s="8"/>
      <c r="L46" s="8">
        <v>43.98</v>
      </c>
      <c r="M46" s="8">
        <v>43.98</v>
      </c>
      <c r="N46" s="8">
        <v>43.98</v>
      </c>
      <c r="O46" s="8">
        <v>43.98</v>
      </c>
      <c r="P46" s="8">
        <v>43.98</v>
      </c>
      <c r="Q46" s="8">
        <v>43.98</v>
      </c>
      <c r="R46" s="8"/>
      <c r="S46" s="8">
        <v>43.98</v>
      </c>
      <c r="T46" s="8">
        <v>43.98</v>
      </c>
      <c r="U46" s="8">
        <v>43.98</v>
      </c>
      <c r="V46" s="8">
        <v>43.98</v>
      </c>
      <c r="W46" s="8"/>
      <c r="X46" s="8">
        <v>43.98</v>
      </c>
      <c r="Y46" s="8">
        <v>43.98</v>
      </c>
      <c r="Z46" s="8">
        <v>43.98</v>
      </c>
      <c r="AA46" s="8">
        <v>43.98</v>
      </c>
      <c r="AB46" s="8"/>
      <c r="AC46" s="8"/>
      <c r="AD46" s="8"/>
      <c r="AE46" s="8"/>
      <c r="AF46" s="8"/>
      <c r="AG46" s="8"/>
      <c r="AH46" s="8"/>
      <c r="AI46" s="8">
        <f>COUNT(D46:AH46)</f>
        <v>19</v>
      </c>
      <c r="AJ46" s="9"/>
    </row>
    <row r="47" spans="1:36" x14ac:dyDescent="0.25">
      <c r="A47" s="4" t="s">
        <v>112</v>
      </c>
      <c r="B47" s="4" t="s">
        <v>7</v>
      </c>
      <c r="C47" s="4" t="s">
        <v>71</v>
      </c>
      <c r="D47" s="8"/>
      <c r="E47" s="8"/>
      <c r="F47" s="8"/>
      <c r="G47" s="8"/>
      <c r="H47" s="8"/>
      <c r="I47" s="8">
        <v>37.18</v>
      </c>
      <c r="J47" s="8">
        <v>37.18</v>
      </c>
      <c r="K47" s="8">
        <v>37.18</v>
      </c>
      <c r="L47" s="8">
        <v>37.18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>
        <f>COUNT(D47:AH47)</f>
        <v>4</v>
      </c>
      <c r="AJ47" s="9"/>
    </row>
    <row r="48" spans="1:36" x14ac:dyDescent="0.25">
      <c r="A48" s="4" t="s">
        <v>113</v>
      </c>
      <c r="B48" s="4" t="s">
        <v>7</v>
      </c>
      <c r="C48" s="4" t="s">
        <v>71</v>
      </c>
      <c r="D48" s="8"/>
      <c r="E48" s="8"/>
      <c r="F48" s="8"/>
      <c r="G48" s="8"/>
      <c r="H48" s="8"/>
      <c r="I48" s="8"/>
      <c r="J48" s="8">
        <v>36.14</v>
      </c>
      <c r="K48" s="8">
        <v>36.14</v>
      </c>
      <c r="L48" s="8">
        <v>36.14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>
        <f>COUNT(D48:AH48)</f>
        <v>3</v>
      </c>
      <c r="AJ48" s="9"/>
    </row>
    <row r="49" spans="1:36" x14ac:dyDescent="0.25">
      <c r="A49" s="4" t="s">
        <v>114</v>
      </c>
      <c r="B49" s="4" t="s">
        <v>7</v>
      </c>
      <c r="C49" s="4" t="s">
        <v>71</v>
      </c>
      <c r="D49" s="8"/>
      <c r="E49" s="8"/>
      <c r="F49" s="8"/>
      <c r="G49" s="8"/>
      <c r="H49" s="8"/>
      <c r="I49" s="8"/>
      <c r="J49" s="8">
        <v>63.87</v>
      </c>
      <c r="K49" s="8">
        <v>63.87</v>
      </c>
      <c r="L49" s="8">
        <v>63.87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>
        <f>COUNT(D49:AH49)</f>
        <v>3</v>
      </c>
      <c r="AJ49" s="9"/>
    </row>
    <row r="50" spans="1:36" hidden="1" x14ac:dyDescent="0.25">
      <c r="A50" s="2" t="s">
        <v>115</v>
      </c>
      <c r="B50" s="2" t="e">
        <v>#N/A</v>
      </c>
      <c r="D50" s="9">
        <v>38.54</v>
      </c>
      <c r="E50" s="9">
        <v>38.54</v>
      </c>
      <c r="F50" s="9">
        <v>38.54</v>
      </c>
      <c r="G50" s="9">
        <v>38.54</v>
      </c>
      <c r="H50" s="9">
        <v>38.54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>
        <v>38.54</v>
      </c>
      <c r="AJ50" s="9"/>
    </row>
    <row r="51" spans="1:36" hidden="1" x14ac:dyDescent="0.25">
      <c r="A51" s="2" t="s">
        <v>116</v>
      </c>
      <c r="B51" s="2" t="e">
        <v>#N/A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>
        <v>65.319999999999993</v>
      </c>
      <c r="AA51" s="9">
        <v>65.319999999999993</v>
      </c>
      <c r="AB51" s="9"/>
      <c r="AC51" s="9"/>
      <c r="AD51" s="9"/>
      <c r="AE51" s="9"/>
      <c r="AF51" s="9"/>
      <c r="AG51" s="9"/>
      <c r="AH51" s="9"/>
      <c r="AI51" s="9">
        <v>65.319999999999993</v>
      </c>
      <c r="AJ51" s="9"/>
    </row>
    <row r="52" spans="1:36" hidden="1" x14ac:dyDescent="0.25">
      <c r="A52" s="2" t="s">
        <v>117</v>
      </c>
      <c r="B52" s="2" t="e">
        <v>#N/A</v>
      </c>
      <c r="D52" s="9">
        <v>40</v>
      </c>
      <c r="E52" s="9">
        <v>40</v>
      </c>
      <c r="F52" s="9">
        <v>40</v>
      </c>
      <c r="G52" s="9">
        <v>40</v>
      </c>
      <c r="H52" s="9">
        <v>40</v>
      </c>
      <c r="I52" s="9">
        <v>40</v>
      </c>
      <c r="J52" s="9">
        <v>40</v>
      </c>
      <c r="K52" s="9">
        <v>40</v>
      </c>
      <c r="L52" s="9">
        <v>40</v>
      </c>
      <c r="M52" s="9">
        <v>40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>
        <v>40</v>
      </c>
      <c r="AJ52" s="9"/>
    </row>
    <row r="53" spans="1:36" x14ac:dyDescent="0.25">
      <c r="A53" s="4" t="s">
        <v>118</v>
      </c>
      <c r="B53" s="4" t="s">
        <v>1</v>
      </c>
      <c r="C53" s="4" t="s">
        <v>68</v>
      </c>
      <c r="D53" s="8">
        <v>58.72</v>
      </c>
      <c r="E53" s="8">
        <v>58.72</v>
      </c>
      <c r="F53" s="8">
        <v>58.72</v>
      </c>
      <c r="G53" s="8">
        <v>58.72</v>
      </c>
      <c r="H53" s="8">
        <v>58.72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>
        <f>COUNT(D53:AH53)</f>
        <v>5</v>
      </c>
      <c r="AJ53" s="9"/>
    </row>
    <row r="54" spans="1:36" x14ac:dyDescent="0.25">
      <c r="A54" s="4" t="s">
        <v>119</v>
      </c>
      <c r="B54" s="4" t="s">
        <v>1</v>
      </c>
      <c r="C54" s="4" t="s">
        <v>68</v>
      </c>
      <c r="D54" s="8">
        <v>42.02</v>
      </c>
      <c r="E54" s="8">
        <v>42.02</v>
      </c>
      <c r="F54" s="8">
        <v>42.02</v>
      </c>
      <c r="G54" s="8">
        <v>42.02</v>
      </c>
      <c r="H54" s="8">
        <v>42.02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>
        <f>COUNT(D54:AH54)</f>
        <v>5</v>
      </c>
      <c r="AJ54" s="9"/>
    </row>
    <row r="55" spans="1:36" x14ac:dyDescent="0.25">
      <c r="A55" s="4" t="s">
        <v>120</v>
      </c>
      <c r="B55" s="4" t="s">
        <v>1</v>
      </c>
      <c r="C55" s="4" t="s">
        <v>68</v>
      </c>
      <c r="D55" s="8">
        <v>31.01</v>
      </c>
      <c r="E55" s="8"/>
      <c r="F55" s="8">
        <v>31.01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>
        <f>COUNT(D55:AH55)</f>
        <v>2</v>
      </c>
      <c r="AJ55" s="9"/>
    </row>
    <row r="56" spans="1:36" x14ac:dyDescent="0.25">
      <c r="A56" s="4" t="s">
        <v>121</v>
      </c>
      <c r="B56" s="4" t="s">
        <v>1</v>
      </c>
      <c r="C56" s="4" t="s">
        <v>68</v>
      </c>
      <c r="D56" s="8">
        <v>84.27</v>
      </c>
      <c r="E56" s="8">
        <v>84.27</v>
      </c>
      <c r="F56" s="8">
        <v>84.27</v>
      </c>
      <c r="G56" s="8">
        <v>84.27</v>
      </c>
      <c r="H56" s="8">
        <v>84.27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>
        <f>COUNT(D56:AH56)</f>
        <v>5</v>
      </c>
      <c r="AJ56" s="9"/>
    </row>
    <row r="57" spans="1:36" x14ac:dyDescent="0.25">
      <c r="A57" s="4" t="s">
        <v>122</v>
      </c>
      <c r="B57" s="4" t="s">
        <v>1</v>
      </c>
      <c r="C57" s="4" t="s">
        <v>68</v>
      </c>
      <c r="D57" s="8">
        <v>38.25</v>
      </c>
      <c r="E57" s="8"/>
      <c r="F57" s="8"/>
      <c r="G57" s="8">
        <v>38.25</v>
      </c>
      <c r="H57" s="8">
        <v>38.25</v>
      </c>
      <c r="I57" s="8">
        <v>38.25</v>
      </c>
      <c r="J57" s="8">
        <v>38.25</v>
      </c>
      <c r="K57" s="8"/>
      <c r="L57" s="8">
        <v>38.25</v>
      </c>
      <c r="M57" s="8">
        <v>38.25</v>
      </c>
      <c r="N57" s="8">
        <v>38.25</v>
      </c>
      <c r="O57" s="8">
        <v>38.25</v>
      </c>
      <c r="P57" s="8">
        <v>38.25</v>
      </c>
      <c r="Q57" s="8">
        <v>38.25</v>
      </c>
      <c r="R57" s="8"/>
      <c r="S57" s="8">
        <v>38.25</v>
      </c>
      <c r="T57" s="8">
        <v>38.25</v>
      </c>
      <c r="U57" s="8">
        <v>38.25</v>
      </c>
      <c r="V57" s="8"/>
      <c r="W57" s="8"/>
      <c r="X57" s="8">
        <v>38.25</v>
      </c>
      <c r="Y57" s="8">
        <v>38.25</v>
      </c>
      <c r="Z57" s="8">
        <v>38.25</v>
      </c>
      <c r="AA57" s="8">
        <v>38.25</v>
      </c>
      <c r="AB57" s="8"/>
      <c r="AC57" s="8"/>
      <c r="AD57" s="8"/>
      <c r="AE57" s="8"/>
      <c r="AF57" s="8"/>
      <c r="AG57" s="8"/>
      <c r="AH57" s="8"/>
      <c r="AI57" s="8">
        <f>COUNT(D57:AH57)</f>
        <v>18</v>
      </c>
      <c r="AJ57" s="9"/>
    </row>
    <row r="58" spans="1:36" hidden="1" x14ac:dyDescent="0.25">
      <c r="A58" s="2" t="s">
        <v>123</v>
      </c>
      <c r="B58" s="2" t="e">
        <v>#N/A</v>
      </c>
      <c r="D58" s="9">
        <v>73.34</v>
      </c>
      <c r="E58" s="9"/>
      <c r="F58" s="9"/>
      <c r="G58" s="9">
        <v>73.34</v>
      </c>
      <c r="H58" s="9">
        <v>73.34</v>
      </c>
      <c r="I58" s="9">
        <v>73.34</v>
      </c>
      <c r="J58" s="9">
        <v>73.34</v>
      </c>
      <c r="K58" s="9"/>
      <c r="L58" s="9">
        <v>73.34</v>
      </c>
      <c r="M58" s="9">
        <v>73.34</v>
      </c>
      <c r="N58" s="9">
        <v>73.34</v>
      </c>
      <c r="O58" s="9">
        <v>73.34</v>
      </c>
      <c r="P58" s="9">
        <v>73.34</v>
      </c>
      <c r="Q58" s="9">
        <v>73.34</v>
      </c>
      <c r="R58" s="9"/>
      <c r="S58" s="9">
        <v>73.34</v>
      </c>
      <c r="T58" s="9">
        <v>73.34</v>
      </c>
      <c r="U58" s="9">
        <v>73.34</v>
      </c>
      <c r="V58" s="9"/>
      <c r="W58" s="9"/>
      <c r="X58" s="9">
        <v>73.34</v>
      </c>
      <c r="Y58" s="9">
        <v>73.34</v>
      </c>
      <c r="Z58" s="9">
        <v>73.34</v>
      </c>
      <c r="AA58" s="9">
        <v>73.34</v>
      </c>
      <c r="AB58" s="9"/>
      <c r="AC58" s="9"/>
      <c r="AD58" s="9"/>
      <c r="AE58" s="9"/>
      <c r="AF58" s="9"/>
      <c r="AG58" s="9"/>
      <c r="AH58" s="9"/>
      <c r="AI58" s="9">
        <v>73.339999999999975</v>
      </c>
      <c r="AJ58" s="9"/>
    </row>
    <row r="59" spans="1:36" hidden="1" x14ac:dyDescent="0.25">
      <c r="A59" s="2" t="s">
        <v>124</v>
      </c>
      <c r="B59" s="2" t="e">
        <v>#N/A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>
        <v>33.33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>
        <v>33.33</v>
      </c>
      <c r="AJ59" s="9"/>
    </row>
    <row r="60" spans="1:36" x14ac:dyDescent="0.25">
      <c r="A60" s="4" t="s">
        <v>125</v>
      </c>
      <c r="B60" s="4" t="s">
        <v>1</v>
      </c>
      <c r="C60" s="4" t="s">
        <v>68</v>
      </c>
      <c r="D60" s="8">
        <v>47.73</v>
      </c>
      <c r="E60" s="8">
        <v>47.73</v>
      </c>
      <c r="F60" s="8">
        <v>47.73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v>47.73</v>
      </c>
      <c r="R60" s="8">
        <v>47.73</v>
      </c>
      <c r="S60" s="8">
        <v>47.73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>
        <f>COUNT(D60:AH60)</f>
        <v>6</v>
      </c>
      <c r="AJ60" s="9"/>
    </row>
    <row r="61" spans="1:36" x14ac:dyDescent="0.25">
      <c r="A61" s="4" t="s">
        <v>126</v>
      </c>
      <c r="B61" s="4" t="s">
        <v>1</v>
      </c>
      <c r="C61" s="4" t="s">
        <v>68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>
        <f>COUNT(D61:AH61)</f>
        <v>0</v>
      </c>
      <c r="AJ61" s="9"/>
    </row>
    <row r="62" spans="1:36" x14ac:dyDescent="0.25">
      <c r="A62" s="4" t="s">
        <v>127</v>
      </c>
      <c r="B62" s="4" t="s">
        <v>7</v>
      </c>
      <c r="C62" s="4" t="s">
        <v>71</v>
      </c>
      <c r="D62" s="8"/>
      <c r="E62" s="8"/>
      <c r="F62" s="8"/>
      <c r="G62" s="8"/>
      <c r="H62" s="8"/>
      <c r="I62" s="8"/>
      <c r="J62" s="8">
        <v>33.979999999999997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>
        <f>COUNT(D62:AH62)</f>
        <v>1</v>
      </c>
      <c r="AJ62" s="9"/>
    </row>
    <row r="63" spans="1:36" x14ac:dyDescent="0.25">
      <c r="A63" s="4" t="s">
        <v>128</v>
      </c>
      <c r="B63" s="4" t="s">
        <v>7</v>
      </c>
      <c r="C63" s="4" t="s">
        <v>71</v>
      </c>
      <c r="D63" s="8"/>
      <c r="E63" s="8"/>
      <c r="F63" s="8"/>
      <c r="G63" s="8"/>
      <c r="H63" s="8"/>
      <c r="I63" s="8"/>
      <c r="J63" s="8">
        <v>42.06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>
        <f>COUNT(D63:AH63)</f>
        <v>1</v>
      </c>
      <c r="AJ63" s="9"/>
    </row>
    <row r="64" spans="1:36" hidden="1" x14ac:dyDescent="0.25">
      <c r="A64" s="2" t="s">
        <v>129</v>
      </c>
      <c r="B64" s="2" t="e">
        <v>#N/A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>
        <v>32.200000000000003</v>
      </c>
      <c r="AJ64" s="9"/>
    </row>
    <row r="65" spans="1:36" x14ac:dyDescent="0.25">
      <c r="A65" s="4" t="s">
        <v>130</v>
      </c>
      <c r="B65" s="4" t="s">
        <v>7</v>
      </c>
      <c r="C65" s="4" t="s">
        <v>71</v>
      </c>
      <c r="D65" s="8"/>
      <c r="E65" s="8"/>
      <c r="F65" s="8"/>
      <c r="G65" s="8"/>
      <c r="H65" s="8"/>
      <c r="I65" s="8"/>
      <c r="J65" s="8">
        <v>76.72</v>
      </c>
      <c r="K65" s="8">
        <v>76.72</v>
      </c>
      <c r="L65" s="8">
        <v>76.72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>
        <f>COUNT(D65:AH65)</f>
        <v>3</v>
      </c>
      <c r="AJ65" s="9"/>
    </row>
    <row r="66" spans="1:36" x14ac:dyDescent="0.25">
      <c r="A66" s="4" t="s">
        <v>131</v>
      </c>
      <c r="B66" s="4" t="s">
        <v>7</v>
      </c>
      <c r="C66" s="4" t="s">
        <v>71</v>
      </c>
      <c r="D66" s="8"/>
      <c r="E66" s="8"/>
      <c r="F66" s="8"/>
      <c r="G66" s="8"/>
      <c r="H66" s="8"/>
      <c r="I66" s="8"/>
      <c r="J66" s="8">
        <v>76.569999999999993</v>
      </c>
      <c r="K66" s="8">
        <v>76.569999999999993</v>
      </c>
      <c r="L66" s="8">
        <v>76.569999999999993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>
        <f>COUNT(D66:AH66)</f>
        <v>3</v>
      </c>
      <c r="AJ66" s="9"/>
    </row>
    <row r="67" spans="1:36" hidden="1" x14ac:dyDescent="0.25">
      <c r="A67" s="2" t="s">
        <v>132</v>
      </c>
      <c r="B67" s="2" t="e">
        <v>#N/A</v>
      </c>
      <c r="D67" s="9"/>
      <c r="E67" s="9"/>
      <c r="F67" s="9"/>
      <c r="G67" s="9"/>
      <c r="H67" s="9"/>
      <c r="I67" s="9"/>
      <c r="J67" s="9">
        <v>33.49</v>
      </c>
      <c r="K67" s="9">
        <v>33.49</v>
      </c>
      <c r="L67" s="9">
        <v>33.49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>
        <v>33.49</v>
      </c>
      <c r="AJ67" s="9"/>
    </row>
    <row r="68" spans="1:36" hidden="1" x14ac:dyDescent="0.25">
      <c r="A68" s="2" t="s">
        <v>133</v>
      </c>
      <c r="B68" s="2" t="e">
        <v>#N/A</v>
      </c>
      <c r="D68" s="9"/>
      <c r="E68" s="9"/>
      <c r="F68" s="9"/>
      <c r="G68" s="9"/>
      <c r="H68" s="9"/>
      <c r="I68" s="9"/>
      <c r="J68" s="9">
        <v>31.47</v>
      </c>
      <c r="K68" s="9">
        <v>31.47</v>
      </c>
      <c r="L68" s="9">
        <v>31.47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>
        <v>31.47</v>
      </c>
      <c r="AJ68" s="9"/>
    </row>
    <row r="69" spans="1:36" x14ac:dyDescent="0.25">
      <c r="A69" s="10" t="s">
        <v>134</v>
      </c>
      <c r="B69" s="4" t="s">
        <v>19</v>
      </c>
      <c r="C69" s="4" t="s">
        <v>135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>
        <f>COUNT(D69:AH69)</f>
        <v>0</v>
      </c>
      <c r="AJ69" s="9"/>
    </row>
    <row r="70" spans="1:36" x14ac:dyDescent="0.25">
      <c r="A70" s="4" t="s">
        <v>136</v>
      </c>
      <c r="B70" s="4" t="s">
        <v>1</v>
      </c>
      <c r="C70" s="4" t="s">
        <v>68</v>
      </c>
      <c r="D70" s="8">
        <v>46.99</v>
      </c>
      <c r="E70" s="8">
        <v>46.99</v>
      </c>
      <c r="F70" s="8">
        <v>46.99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>
        <v>46.99</v>
      </c>
      <c r="S70" s="8"/>
      <c r="T70" s="8"/>
      <c r="U70" s="8"/>
      <c r="V70" s="8">
        <v>46.99</v>
      </c>
      <c r="W70" s="8">
        <v>46.99</v>
      </c>
      <c r="X70" s="8">
        <v>46.99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>
        <f>COUNT(D70:AH70)</f>
        <v>7</v>
      </c>
      <c r="AJ70" s="9"/>
    </row>
    <row r="71" spans="1:36" hidden="1" x14ac:dyDescent="0.25">
      <c r="A71" s="2" t="s">
        <v>137</v>
      </c>
      <c r="B71" s="2" t="e">
        <v>#N/A</v>
      </c>
      <c r="D71" s="9">
        <v>46.17</v>
      </c>
      <c r="E71" s="9">
        <v>46.17</v>
      </c>
      <c r="F71" s="9">
        <v>46.17</v>
      </c>
      <c r="G71" s="9">
        <v>46.17</v>
      </c>
      <c r="H71" s="9">
        <v>46.17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>
        <v>46.17</v>
      </c>
      <c r="AJ71" s="9"/>
    </row>
    <row r="72" spans="1:36" hidden="1" x14ac:dyDescent="0.25">
      <c r="A72" s="2" t="s">
        <v>138</v>
      </c>
      <c r="B72" s="2" t="e">
        <v>#N/A</v>
      </c>
      <c r="D72" s="9">
        <v>38.909999999999997</v>
      </c>
      <c r="E72" s="9">
        <v>38.909999999999997</v>
      </c>
      <c r="F72" s="9">
        <v>38.909999999999997</v>
      </c>
      <c r="G72" s="9">
        <v>38.909999999999997</v>
      </c>
      <c r="H72" s="9">
        <v>38.909999999999997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>
        <v>38.909999999999997</v>
      </c>
      <c r="AJ72" s="9"/>
    </row>
    <row r="73" spans="1:36" x14ac:dyDescent="0.25">
      <c r="A73" s="4" t="s">
        <v>139</v>
      </c>
      <c r="B73" s="4" t="s">
        <v>1</v>
      </c>
      <c r="C73" s="4" t="s">
        <v>68</v>
      </c>
      <c r="D73" s="8">
        <v>42.78</v>
      </c>
      <c r="E73" s="8">
        <v>42.78</v>
      </c>
      <c r="F73" s="8">
        <v>42.78</v>
      </c>
      <c r="G73" s="8">
        <v>42.78</v>
      </c>
      <c r="H73" s="8">
        <v>42.78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>
        <f>COUNT(D73:AH73)</f>
        <v>5</v>
      </c>
      <c r="AJ73" s="9"/>
    </row>
    <row r="74" spans="1:36" x14ac:dyDescent="0.25">
      <c r="A74" s="4" t="s">
        <v>140</v>
      </c>
      <c r="B74" s="4" t="s">
        <v>1</v>
      </c>
      <c r="C74" s="4" t="s">
        <v>68</v>
      </c>
      <c r="D74" s="8">
        <v>82.92</v>
      </c>
      <c r="E74" s="8">
        <v>82.92</v>
      </c>
      <c r="F74" s="8">
        <v>82.92</v>
      </c>
      <c r="G74" s="8">
        <v>82.92</v>
      </c>
      <c r="H74" s="8">
        <v>82.92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>
        <f>COUNT(D74:AH74)</f>
        <v>5</v>
      </c>
      <c r="AJ74" s="9"/>
    </row>
    <row r="75" spans="1:36" hidden="1" x14ac:dyDescent="0.25">
      <c r="A75" s="2" t="s">
        <v>141</v>
      </c>
      <c r="B75" s="2" t="e">
        <v>#N/A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>
        <v>38.24</v>
      </c>
      <c r="Z75" s="9"/>
      <c r="AA75" s="9"/>
      <c r="AB75" s="9"/>
      <c r="AC75" s="9"/>
      <c r="AD75" s="9"/>
      <c r="AE75" s="9"/>
      <c r="AF75" s="9"/>
      <c r="AG75" s="9"/>
      <c r="AH75" s="9"/>
      <c r="AI75" s="9">
        <v>38.24</v>
      </c>
      <c r="AJ75" s="9"/>
    </row>
    <row r="76" spans="1:36" x14ac:dyDescent="0.25">
      <c r="A76" s="4" t="s">
        <v>142</v>
      </c>
      <c r="B76" s="4" t="s">
        <v>7</v>
      </c>
      <c r="C76" s="4" t="s">
        <v>71</v>
      </c>
      <c r="D76" s="8"/>
      <c r="E76" s="8"/>
      <c r="F76" s="8"/>
      <c r="G76" s="8"/>
      <c r="H76" s="8"/>
      <c r="I76" s="8"/>
      <c r="J76" s="8">
        <v>76.489999999999995</v>
      </c>
      <c r="K76" s="8">
        <v>76.489999999999995</v>
      </c>
      <c r="L76" s="8">
        <v>76.489999999999995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>
        <f>COUNT(D76:AH76)</f>
        <v>3</v>
      </c>
      <c r="AJ76" s="9"/>
    </row>
    <row r="77" spans="1:36" x14ac:dyDescent="0.25">
      <c r="A77" s="4" t="s">
        <v>143</v>
      </c>
      <c r="B77" s="4" t="s">
        <v>7</v>
      </c>
      <c r="C77" s="4" t="s">
        <v>71</v>
      </c>
      <c r="D77" s="8"/>
      <c r="E77" s="8"/>
      <c r="F77" s="8"/>
      <c r="G77" s="8"/>
      <c r="H77" s="8"/>
      <c r="I77" s="8"/>
      <c r="J77" s="8">
        <v>76.17</v>
      </c>
      <c r="K77" s="8">
        <v>76.17</v>
      </c>
      <c r="L77" s="8">
        <v>76.17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>
        <f>COUNT(D77:AH77)</f>
        <v>3</v>
      </c>
      <c r="AJ77" s="9"/>
    </row>
    <row r="78" spans="1:36" x14ac:dyDescent="0.25">
      <c r="A78" s="4" t="s">
        <v>144</v>
      </c>
      <c r="B78" s="4" t="s">
        <v>4</v>
      </c>
      <c r="C78" s="4" t="s">
        <v>68</v>
      </c>
      <c r="D78" s="8"/>
      <c r="E78" s="8"/>
      <c r="F78" s="8">
        <v>42.68</v>
      </c>
      <c r="G78" s="8">
        <v>42.68</v>
      </c>
      <c r="H78" s="8"/>
      <c r="I78" s="8">
        <v>42.68</v>
      </c>
      <c r="J78" s="8"/>
      <c r="K78" s="8"/>
      <c r="L78" s="8">
        <v>42.68</v>
      </c>
      <c r="M78" s="8"/>
      <c r="N78" s="8"/>
      <c r="O78" s="8"/>
      <c r="P78" s="8"/>
      <c r="Q78" s="8"/>
      <c r="R78" s="8">
        <v>42.68</v>
      </c>
      <c r="S78" s="8"/>
      <c r="T78" s="8"/>
      <c r="U78" s="8"/>
      <c r="V78" s="8"/>
      <c r="W78" s="8">
        <v>42.68</v>
      </c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>
        <f>COUNT(D78:AH78)</f>
        <v>6</v>
      </c>
      <c r="AJ78" s="9"/>
    </row>
    <row r="79" spans="1:36" hidden="1" x14ac:dyDescent="0.25">
      <c r="A79" s="2" t="s">
        <v>145</v>
      </c>
      <c r="B79" s="2" t="e">
        <v>#N/A</v>
      </c>
      <c r="D79" s="9">
        <v>47.6</v>
      </c>
      <c r="E79" s="9">
        <v>47.6</v>
      </c>
      <c r="F79" s="9">
        <v>47.6</v>
      </c>
      <c r="G79" s="9">
        <v>47.6</v>
      </c>
      <c r="H79" s="9">
        <v>47.6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>
        <v>47.600000000000009</v>
      </c>
      <c r="AJ79" s="9"/>
    </row>
    <row r="80" spans="1:36" x14ac:dyDescent="0.25">
      <c r="A80" s="4" t="s">
        <v>146</v>
      </c>
      <c r="B80" s="4" t="s">
        <v>1</v>
      </c>
      <c r="C80" s="4" t="s">
        <v>68</v>
      </c>
      <c r="D80" s="8">
        <v>45.55</v>
      </c>
      <c r="E80" s="8">
        <v>45.55</v>
      </c>
      <c r="F80" s="8">
        <v>45.55</v>
      </c>
      <c r="G80" s="8">
        <v>45.55</v>
      </c>
      <c r="H80" s="8">
        <v>45.55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>
        <f>COUNT(D80:AH80)</f>
        <v>5</v>
      </c>
      <c r="AJ80" s="9"/>
    </row>
    <row r="81" spans="1:36" x14ac:dyDescent="0.25">
      <c r="A81" s="4" t="s">
        <v>147</v>
      </c>
      <c r="B81" s="4" t="s">
        <v>1</v>
      </c>
      <c r="C81" s="4" t="s">
        <v>68</v>
      </c>
      <c r="D81" s="8">
        <v>37.020000000000003</v>
      </c>
      <c r="E81" s="8">
        <v>37.020000000000003</v>
      </c>
      <c r="F81" s="8">
        <v>37.020000000000003</v>
      </c>
      <c r="G81" s="8">
        <v>37.020000000000003</v>
      </c>
      <c r="H81" s="8">
        <v>37.020000000000003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>
        <f>COUNT(D81:AH81)</f>
        <v>5</v>
      </c>
      <c r="AJ81" s="9"/>
    </row>
    <row r="82" spans="1:36" x14ac:dyDescent="0.25">
      <c r="A82" s="4" t="s">
        <v>148</v>
      </c>
      <c r="B82" s="4" t="s">
        <v>7</v>
      </c>
      <c r="C82" s="4" t="s">
        <v>71</v>
      </c>
      <c r="D82" s="8"/>
      <c r="E82" s="8"/>
      <c r="F82" s="8"/>
      <c r="G82" s="8"/>
      <c r="H82" s="8"/>
      <c r="I82" s="8"/>
      <c r="J82" s="8">
        <v>34.97</v>
      </c>
      <c r="K82" s="8">
        <v>34.97</v>
      </c>
      <c r="L82" s="8">
        <v>34.97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>
        <f>COUNT(D82:AH82)</f>
        <v>3</v>
      </c>
      <c r="AJ82" s="9"/>
    </row>
    <row r="83" spans="1:36" hidden="1" x14ac:dyDescent="0.25">
      <c r="A83" s="2" t="s">
        <v>149</v>
      </c>
      <c r="B83" s="2" t="e">
        <v>#N/A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>
        <v>45.55</v>
      </c>
      <c r="AJ83" s="9"/>
    </row>
    <row r="84" spans="1:36" x14ac:dyDescent="0.25">
      <c r="A84" s="10" t="s">
        <v>150</v>
      </c>
      <c r="B84" s="4" t="s">
        <v>151</v>
      </c>
      <c r="C84" s="4" t="s">
        <v>71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>
        <f>COUNT(D84:AH84)</f>
        <v>0</v>
      </c>
      <c r="AJ84" s="9"/>
    </row>
    <row r="85" spans="1:36" x14ac:dyDescent="0.25">
      <c r="A85" s="4" t="s">
        <v>152</v>
      </c>
      <c r="B85" s="4" t="s">
        <v>1</v>
      </c>
      <c r="C85" s="4" t="s">
        <v>68</v>
      </c>
      <c r="D85" s="8">
        <v>63.52</v>
      </c>
      <c r="E85" s="8"/>
      <c r="F85" s="8">
        <v>63.52</v>
      </c>
      <c r="G85" s="8">
        <v>63.52</v>
      </c>
      <c r="H85" s="8">
        <v>63.52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>
        <f>COUNT(D85:AH85)</f>
        <v>4</v>
      </c>
      <c r="AJ85" s="9"/>
    </row>
    <row r="86" spans="1:36" hidden="1" x14ac:dyDescent="0.25">
      <c r="A86" s="2" t="s">
        <v>153</v>
      </c>
      <c r="B86" s="2" t="e">
        <v>#N/A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>
        <v>32.47</v>
      </c>
      <c r="AJ86" s="9"/>
    </row>
    <row r="87" spans="1:36" x14ac:dyDescent="0.25">
      <c r="A87" s="4" t="s">
        <v>154</v>
      </c>
      <c r="B87" s="4" t="s">
        <v>28</v>
      </c>
      <c r="C87" s="4" t="s">
        <v>84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>
        <v>58.91</v>
      </c>
      <c r="AD87" s="8"/>
      <c r="AE87" s="8">
        <v>58.91</v>
      </c>
      <c r="AF87" s="8"/>
      <c r="AG87" s="8"/>
      <c r="AH87" s="8"/>
      <c r="AI87" s="8">
        <f>COUNT(D87:AH87)</f>
        <v>2</v>
      </c>
      <c r="AJ87" s="9"/>
    </row>
    <row r="88" spans="1:36" x14ac:dyDescent="0.25">
      <c r="A88" s="4" t="s">
        <v>155</v>
      </c>
      <c r="B88" s="4" t="s">
        <v>28</v>
      </c>
      <c r="C88" s="4" t="s">
        <v>84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>
        <v>80.45</v>
      </c>
      <c r="AD88" s="8"/>
      <c r="AE88" s="8">
        <v>80.45</v>
      </c>
      <c r="AF88" s="8"/>
      <c r="AG88" s="8"/>
      <c r="AH88" s="8"/>
      <c r="AI88" s="8">
        <f>COUNT(D88:AH88)</f>
        <v>2</v>
      </c>
      <c r="AJ88" s="9"/>
    </row>
    <row r="89" spans="1:36" hidden="1" x14ac:dyDescent="0.25">
      <c r="A89" s="2" t="s">
        <v>156</v>
      </c>
      <c r="B89" s="2" t="e">
        <v>#N/A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v>33.54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>
        <v>33.54</v>
      </c>
      <c r="AJ89" s="9"/>
    </row>
    <row r="90" spans="1:36" hidden="1" x14ac:dyDescent="0.25">
      <c r="A90" s="2" t="s">
        <v>157</v>
      </c>
      <c r="B90" s="2" t="e">
        <v>#N/A</v>
      </c>
      <c r="D90" s="9">
        <v>64.930000000000007</v>
      </c>
      <c r="E90" s="9">
        <v>64.930000000000007</v>
      </c>
      <c r="F90" s="9">
        <v>64.930000000000007</v>
      </c>
      <c r="G90" s="9">
        <v>64.930000000000007</v>
      </c>
      <c r="H90" s="9">
        <v>64.930000000000007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>
        <v>64.930000000000007</v>
      </c>
      <c r="AJ90" s="9"/>
    </row>
    <row r="91" spans="1:36" x14ac:dyDescent="0.25">
      <c r="A91" s="10" t="s">
        <v>158</v>
      </c>
      <c r="B91" s="4" t="s">
        <v>28</v>
      </c>
      <c r="C91" s="4" t="s">
        <v>84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>
        <f t="shared" ref="AI91:AI98" si="1">COUNT(D91:AH91)</f>
        <v>0</v>
      </c>
      <c r="AJ91" s="9"/>
    </row>
    <row r="92" spans="1:36" x14ac:dyDescent="0.25">
      <c r="A92" s="4" t="s">
        <v>159</v>
      </c>
      <c r="B92" s="4" t="s">
        <v>28</v>
      </c>
      <c r="C92" s="4" t="s">
        <v>84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>
        <v>46.46</v>
      </c>
      <c r="AE92" s="8">
        <v>46.46</v>
      </c>
      <c r="AF92" s="8">
        <v>46.46</v>
      </c>
      <c r="AG92" s="8">
        <v>46.46</v>
      </c>
      <c r="AH92" s="8">
        <v>46.46</v>
      </c>
      <c r="AI92" s="8">
        <f t="shared" si="1"/>
        <v>5</v>
      </c>
      <c r="AJ92" s="9"/>
    </row>
    <row r="93" spans="1:36" x14ac:dyDescent="0.25">
      <c r="A93" s="10" t="s">
        <v>160</v>
      </c>
      <c r="B93" s="4" t="s">
        <v>28</v>
      </c>
      <c r="C93" s="4" t="s">
        <v>84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>
        <f t="shared" si="1"/>
        <v>0</v>
      </c>
      <c r="AJ93" s="9"/>
    </row>
    <row r="94" spans="1:36" x14ac:dyDescent="0.25">
      <c r="A94" s="4" t="s">
        <v>161</v>
      </c>
      <c r="B94" s="4" t="s">
        <v>28</v>
      </c>
      <c r="C94" s="4" t="s">
        <v>84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>
        <v>94.34</v>
      </c>
      <c r="AD94" s="8"/>
      <c r="AE94" s="8">
        <v>94.34</v>
      </c>
      <c r="AF94" s="8"/>
      <c r="AG94" s="8"/>
      <c r="AH94" s="8"/>
      <c r="AI94" s="8">
        <f t="shared" si="1"/>
        <v>2</v>
      </c>
      <c r="AJ94" s="9"/>
    </row>
    <row r="95" spans="1:36" x14ac:dyDescent="0.25">
      <c r="A95" s="4" t="s">
        <v>162</v>
      </c>
      <c r="B95" s="4" t="s">
        <v>28</v>
      </c>
      <c r="C95" s="4" t="s">
        <v>84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>
        <v>95.92</v>
      </c>
      <c r="AD95" s="8"/>
      <c r="AE95" s="8">
        <v>95.92</v>
      </c>
      <c r="AF95" s="8"/>
      <c r="AG95" s="8"/>
      <c r="AH95" s="8"/>
      <c r="AI95" s="8">
        <f t="shared" si="1"/>
        <v>2</v>
      </c>
      <c r="AJ95" s="9"/>
    </row>
    <row r="96" spans="1:36" x14ac:dyDescent="0.25">
      <c r="A96" s="4" t="s">
        <v>163</v>
      </c>
      <c r="B96" s="4" t="s">
        <v>28</v>
      </c>
      <c r="C96" s="4" t="s">
        <v>84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>
        <v>49.55</v>
      </c>
      <c r="AD96" s="8"/>
      <c r="AE96" s="8">
        <v>49.55</v>
      </c>
      <c r="AF96" s="8"/>
      <c r="AG96" s="8"/>
      <c r="AH96" s="8"/>
      <c r="AI96" s="8">
        <f t="shared" si="1"/>
        <v>2</v>
      </c>
      <c r="AJ96" s="9"/>
    </row>
    <row r="97" spans="1:36" x14ac:dyDescent="0.25">
      <c r="A97" s="4" t="s">
        <v>164</v>
      </c>
      <c r="B97" s="4" t="s">
        <v>29</v>
      </c>
      <c r="C97" s="4" t="s">
        <v>84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>
        <v>42.37</v>
      </c>
      <c r="AE97" s="8"/>
      <c r="AF97" s="8">
        <v>42.37</v>
      </c>
      <c r="AG97" s="8">
        <v>42.37</v>
      </c>
      <c r="AH97" s="8">
        <v>42.37</v>
      </c>
      <c r="AI97" s="8">
        <f t="shared" si="1"/>
        <v>4</v>
      </c>
      <c r="AJ97" s="9"/>
    </row>
    <row r="98" spans="1:36" x14ac:dyDescent="0.25">
      <c r="A98" s="4" t="s">
        <v>165</v>
      </c>
      <c r="B98" s="4" t="s">
        <v>29</v>
      </c>
      <c r="C98" s="4" t="s">
        <v>84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>
        <v>98.26</v>
      </c>
      <c r="AE98" s="8"/>
      <c r="AF98" s="8">
        <v>98.26</v>
      </c>
      <c r="AG98" s="8">
        <v>98.26</v>
      </c>
      <c r="AH98" s="8">
        <v>98.26</v>
      </c>
      <c r="AI98" s="8">
        <f t="shared" si="1"/>
        <v>4</v>
      </c>
      <c r="AJ98" s="9"/>
    </row>
    <row r="99" spans="1:36" hidden="1" x14ac:dyDescent="0.25">
      <c r="A99" s="2" t="s">
        <v>166</v>
      </c>
      <c r="B99" s="2" t="e">
        <v>#N/A</v>
      </c>
      <c r="D99" s="9">
        <v>36.21</v>
      </c>
      <c r="E99" s="9">
        <v>36.21</v>
      </c>
      <c r="F99" s="9">
        <v>36.21</v>
      </c>
      <c r="G99" s="9">
        <v>36.21</v>
      </c>
      <c r="H99" s="9">
        <v>36.21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>
        <v>36.21</v>
      </c>
      <c r="AJ99" s="9"/>
    </row>
    <row r="100" spans="1:36" hidden="1" x14ac:dyDescent="0.25">
      <c r="A100" s="2" t="s">
        <v>167</v>
      </c>
      <c r="B100" s="2" t="e">
        <v>#N/A</v>
      </c>
      <c r="D100" s="9"/>
      <c r="E100" s="9"/>
      <c r="F100" s="9"/>
      <c r="G100" s="9"/>
      <c r="H100" s="9"/>
      <c r="I100" s="9">
        <v>61.87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>
        <v>61.87</v>
      </c>
      <c r="AJ100" s="9"/>
    </row>
    <row r="101" spans="1:36" hidden="1" x14ac:dyDescent="0.25">
      <c r="A101" s="2" t="s">
        <v>168</v>
      </c>
      <c r="B101" s="2" t="e">
        <v>#N/A</v>
      </c>
      <c r="D101" s="9">
        <v>51.61</v>
      </c>
      <c r="E101" s="9">
        <v>51.61</v>
      </c>
      <c r="F101" s="9">
        <v>51.61</v>
      </c>
      <c r="G101" s="9">
        <v>51.61</v>
      </c>
      <c r="H101" s="9">
        <v>51.61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>
        <v>51.610000000000007</v>
      </c>
      <c r="AJ101" s="9"/>
    </row>
    <row r="102" spans="1:36" x14ac:dyDescent="0.25">
      <c r="A102" s="4" t="s">
        <v>169</v>
      </c>
      <c r="B102" s="4" t="s">
        <v>28</v>
      </c>
      <c r="C102" s="4" t="s">
        <v>84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>
        <v>57.64</v>
      </c>
      <c r="AD102" s="8"/>
      <c r="AE102" s="8">
        <v>57.64</v>
      </c>
      <c r="AF102" s="8"/>
      <c r="AG102" s="8"/>
      <c r="AH102" s="8"/>
      <c r="AI102" s="8">
        <f t="shared" ref="AI102:AI112" si="2">COUNT(D102:AH102)</f>
        <v>2</v>
      </c>
      <c r="AJ102" s="9"/>
    </row>
    <row r="103" spans="1:36" x14ac:dyDescent="0.25">
      <c r="A103" s="4" t="s">
        <v>170</v>
      </c>
      <c r="B103" s="4" t="s">
        <v>28</v>
      </c>
      <c r="C103" s="4" t="s">
        <v>84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>
        <v>60.52</v>
      </c>
      <c r="AC103" s="8">
        <v>60.52</v>
      </c>
      <c r="AD103" s="8">
        <v>60.52</v>
      </c>
      <c r="AE103" s="8">
        <v>60.52</v>
      </c>
      <c r="AF103" s="8">
        <v>60.52</v>
      </c>
      <c r="AG103" s="8">
        <v>60.52</v>
      </c>
      <c r="AH103" s="8">
        <v>60.52</v>
      </c>
      <c r="AI103" s="8">
        <f t="shared" si="2"/>
        <v>7</v>
      </c>
      <c r="AJ103" s="9"/>
    </row>
    <row r="104" spans="1:36" x14ac:dyDescent="0.25">
      <c r="A104" s="4" t="s">
        <v>171</v>
      </c>
      <c r="B104" s="4" t="s">
        <v>28</v>
      </c>
      <c r="C104" s="4" t="s">
        <v>84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>
        <v>101.1</v>
      </c>
      <c r="AC104" s="8">
        <v>101.1</v>
      </c>
      <c r="AD104" s="8">
        <v>101.1</v>
      </c>
      <c r="AE104" s="8">
        <v>101.1</v>
      </c>
      <c r="AF104" s="8">
        <v>101.1</v>
      </c>
      <c r="AG104" s="8">
        <v>101.1</v>
      </c>
      <c r="AH104" s="8">
        <v>101.1</v>
      </c>
      <c r="AI104" s="8">
        <f t="shared" si="2"/>
        <v>7</v>
      </c>
      <c r="AJ104" s="9"/>
    </row>
    <row r="105" spans="1:36" x14ac:dyDescent="0.25">
      <c r="A105" s="4" t="s">
        <v>172</v>
      </c>
      <c r="B105" s="4" t="s">
        <v>1</v>
      </c>
      <c r="C105" s="4" t="s">
        <v>68</v>
      </c>
      <c r="D105" s="8">
        <v>45.46</v>
      </c>
      <c r="E105" s="8">
        <v>45.46</v>
      </c>
      <c r="F105" s="8">
        <v>45.46</v>
      </c>
      <c r="G105" s="8">
        <v>45.46</v>
      </c>
      <c r="H105" s="8">
        <v>45.46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>
        <f t="shared" si="2"/>
        <v>5</v>
      </c>
      <c r="AJ105" s="9"/>
    </row>
    <row r="106" spans="1:36" x14ac:dyDescent="0.25">
      <c r="A106" s="4" t="s">
        <v>173</v>
      </c>
      <c r="B106" s="4" t="s">
        <v>1</v>
      </c>
      <c r="C106" s="4" t="s">
        <v>68</v>
      </c>
      <c r="D106" s="8">
        <v>30.23</v>
      </c>
      <c r="E106" s="8">
        <v>30.23</v>
      </c>
      <c r="F106" s="8">
        <v>30.23</v>
      </c>
      <c r="G106" s="8">
        <v>30.23</v>
      </c>
      <c r="H106" s="8">
        <v>30.23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>
        <f t="shared" si="2"/>
        <v>5</v>
      </c>
      <c r="AJ106" s="9"/>
    </row>
    <row r="107" spans="1:36" x14ac:dyDescent="0.25">
      <c r="A107" s="4" t="s">
        <v>174</v>
      </c>
      <c r="B107" s="4" t="s">
        <v>1</v>
      </c>
      <c r="C107" s="4" t="s">
        <v>68</v>
      </c>
      <c r="D107" s="8">
        <v>64.69</v>
      </c>
      <c r="E107" s="8">
        <v>64.69</v>
      </c>
      <c r="F107" s="8">
        <v>64.69</v>
      </c>
      <c r="G107" s="8">
        <v>64.69</v>
      </c>
      <c r="H107" s="8">
        <v>64.69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>
        <f t="shared" si="2"/>
        <v>5</v>
      </c>
      <c r="AJ107" s="9"/>
    </row>
    <row r="108" spans="1:36" x14ac:dyDescent="0.25">
      <c r="A108" s="4" t="s">
        <v>175</v>
      </c>
      <c r="B108" s="4" t="s">
        <v>1</v>
      </c>
      <c r="C108" s="4" t="s">
        <v>68</v>
      </c>
      <c r="D108" s="8">
        <v>67.180000000000007</v>
      </c>
      <c r="E108" s="8">
        <v>67.180000000000007</v>
      </c>
      <c r="F108" s="8">
        <v>67.180000000000007</v>
      </c>
      <c r="G108" s="8">
        <v>67.180000000000007</v>
      </c>
      <c r="H108" s="8">
        <v>67.180000000000007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>
        <f t="shared" si="2"/>
        <v>5</v>
      </c>
      <c r="AJ108" s="9"/>
    </row>
    <row r="109" spans="1:36" x14ac:dyDescent="0.25">
      <c r="A109" s="4" t="s">
        <v>176</v>
      </c>
      <c r="B109" s="4" t="s">
        <v>1</v>
      </c>
      <c r="C109" s="4" t="s">
        <v>68</v>
      </c>
      <c r="D109" s="8">
        <v>78.56</v>
      </c>
      <c r="E109" s="8">
        <v>78.56</v>
      </c>
      <c r="F109" s="8">
        <v>78.56</v>
      </c>
      <c r="G109" s="8">
        <v>78.56</v>
      </c>
      <c r="H109" s="8">
        <v>78.56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>
        <f t="shared" si="2"/>
        <v>5</v>
      </c>
      <c r="AJ109" s="9"/>
    </row>
    <row r="110" spans="1:36" x14ac:dyDescent="0.25">
      <c r="A110" s="4" t="s">
        <v>177</v>
      </c>
      <c r="B110" s="4" t="s">
        <v>1</v>
      </c>
      <c r="C110" s="4" t="s">
        <v>68</v>
      </c>
      <c r="D110" s="8">
        <v>60.57</v>
      </c>
      <c r="E110" s="8">
        <v>60.57</v>
      </c>
      <c r="F110" s="8">
        <v>60.57</v>
      </c>
      <c r="G110" s="8">
        <v>60.57</v>
      </c>
      <c r="H110" s="8">
        <v>60.57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>
        <f t="shared" si="2"/>
        <v>5</v>
      </c>
      <c r="AJ110" s="9"/>
    </row>
    <row r="111" spans="1:36" x14ac:dyDescent="0.25">
      <c r="A111" s="4" t="s">
        <v>178</v>
      </c>
      <c r="B111" s="4" t="s">
        <v>1</v>
      </c>
      <c r="C111" s="4" t="s">
        <v>68</v>
      </c>
      <c r="D111" s="8">
        <v>59.7</v>
      </c>
      <c r="E111" s="8">
        <v>59.7</v>
      </c>
      <c r="F111" s="8">
        <v>59.7</v>
      </c>
      <c r="G111" s="8">
        <v>59.7</v>
      </c>
      <c r="H111" s="8">
        <v>59.7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>
        <f t="shared" si="2"/>
        <v>5</v>
      </c>
      <c r="AJ111" s="9"/>
    </row>
    <row r="112" spans="1:36" x14ac:dyDescent="0.25">
      <c r="A112" s="4" t="s">
        <v>179</v>
      </c>
      <c r="B112" s="4" t="s">
        <v>13</v>
      </c>
      <c r="C112" s="4" t="s">
        <v>135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>
        <v>56.46</v>
      </c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>
        <f t="shared" si="2"/>
        <v>1</v>
      </c>
      <c r="AJ112" s="9"/>
    </row>
    <row r="113" spans="1:36" hidden="1" x14ac:dyDescent="0.25">
      <c r="A113" s="2" t="s">
        <v>180</v>
      </c>
      <c r="B113" s="2" t="e">
        <v>#N/A</v>
      </c>
      <c r="D113" s="9">
        <v>51.71</v>
      </c>
      <c r="E113" s="9">
        <v>51.71</v>
      </c>
      <c r="F113" s="9">
        <v>51.71</v>
      </c>
      <c r="G113" s="9">
        <v>51.71</v>
      </c>
      <c r="H113" s="9">
        <v>51.71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>
        <v>51.709999999999994</v>
      </c>
      <c r="AJ113" s="9"/>
    </row>
    <row r="114" spans="1:36" hidden="1" x14ac:dyDescent="0.25">
      <c r="A114" s="2" t="s">
        <v>181</v>
      </c>
      <c r="B114" s="2" t="e">
        <v>#N/A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>
        <v>48.72</v>
      </c>
      <c r="AJ114" s="9"/>
    </row>
    <row r="115" spans="1:36" x14ac:dyDescent="0.25">
      <c r="A115" s="4" t="s">
        <v>182</v>
      </c>
      <c r="B115" s="4" t="s">
        <v>9</v>
      </c>
      <c r="C115" s="4" t="s">
        <v>71</v>
      </c>
      <c r="D115" s="8"/>
      <c r="E115" s="8"/>
      <c r="F115" s="8"/>
      <c r="G115" s="8"/>
      <c r="H115" s="8"/>
      <c r="I115" s="8">
        <v>34.32</v>
      </c>
      <c r="J115" s="8">
        <v>34.32</v>
      </c>
      <c r="K115" s="8"/>
      <c r="L115" s="8">
        <v>34.32</v>
      </c>
      <c r="M115" s="8"/>
      <c r="N115" s="8">
        <v>34.32</v>
      </c>
      <c r="O115" s="8">
        <v>34.32</v>
      </c>
      <c r="P115" s="8"/>
      <c r="Q115" s="8"/>
      <c r="R115" s="8"/>
      <c r="S115" s="8"/>
      <c r="T115" s="8"/>
      <c r="U115" s="8">
        <v>34.32</v>
      </c>
      <c r="V115" s="8"/>
      <c r="W115" s="8"/>
      <c r="X115" s="8"/>
      <c r="Y115" s="8">
        <v>34.32</v>
      </c>
      <c r="Z115" s="8"/>
      <c r="AA115" s="8"/>
      <c r="AB115" s="8"/>
      <c r="AC115" s="8"/>
      <c r="AD115" s="8"/>
      <c r="AE115" s="8"/>
      <c r="AF115" s="8"/>
      <c r="AG115" s="8"/>
      <c r="AH115" s="8"/>
      <c r="AI115" s="8">
        <f t="shared" ref="AI115:AI124" si="3">COUNT(D115:AH115)</f>
        <v>7</v>
      </c>
      <c r="AJ115" s="9"/>
    </row>
    <row r="116" spans="1:36" x14ac:dyDescent="0.25">
      <c r="A116" s="4" t="s">
        <v>183</v>
      </c>
      <c r="B116" s="4" t="s">
        <v>23</v>
      </c>
      <c r="C116" s="4" t="s">
        <v>135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>
        <v>48.09</v>
      </c>
      <c r="AA116" s="8">
        <v>48.09</v>
      </c>
      <c r="AB116" s="8"/>
      <c r="AC116" s="8"/>
      <c r="AD116" s="8"/>
      <c r="AE116" s="8"/>
      <c r="AF116" s="8"/>
      <c r="AG116" s="8"/>
      <c r="AH116" s="8"/>
      <c r="AI116" s="8">
        <f t="shared" si="3"/>
        <v>2</v>
      </c>
      <c r="AJ116" s="9"/>
    </row>
    <row r="117" spans="1:36" x14ac:dyDescent="0.25">
      <c r="A117" s="4" t="s">
        <v>184</v>
      </c>
      <c r="B117" s="4" t="s">
        <v>23</v>
      </c>
      <c r="C117" s="4" t="s">
        <v>135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>
        <v>31.79</v>
      </c>
      <c r="AA117" s="8">
        <v>31.79</v>
      </c>
      <c r="AB117" s="8"/>
      <c r="AC117" s="8"/>
      <c r="AD117" s="8"/>
      <c r="AE117" s="8"/>
      <c r="AF117" s="8"/>
      <c r="AG117" s="8"/>
      <c r="AH117" s="8"/>
      <c r="AI117" s="8">
        <f t="shared" si="3"/>
        <v>2</v>
      </c>
      <c r="AJ117" s="9"/>
    </row>
    <row r="118" spans="1:36" x14ac:dyDescent="0.25">
      <c r="A118" s="4" t="s">
        <v>185</v>
      </c>
      <c r="B118" s="4" t="s">
        <v>23</v>
      </c>
      <c r="C118" s="4" t="s">
        <v>135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>
        <v>52.83</v>
      </c>
      <c r="AA118" s="8">
        <v>52.83</v>
      </c>
      <c r="AB118" s="8"/>
      <c r="AC118" s="8"/>
      <c r="AD118" s="8"/>
      <c r="AE118" s="8"/>
      <c r="AF118" s="8"/>
      <c r="AG118" s="8"/>
      <c r="AH118" s="8"/>
      <c r="AI118" s="8">
        <f t="shared" si="3"/>
        <v>2</v>
      </c>
      <c r="AJ118" s="9"/>
    </row>
    <row r="119" spans="1:36" x14ac:dyDescent="0.25">
      <c r="A119" s="4" t="s">
        <v>186</v>
      </c>
      <c r="B119" s="4" t="s">
        <v>1</v>
      </c>
      <c r="C119" s="4" t="s">
        <v>68</v>
      </c>
      <c r="D119" s="8">
        <v>30.91</v>
      </c>
      <c r="E119" s="8">
        <v>30.91</v>
      </c>
      <c r="F119" s="8">
        <v>30.91</v>
      </c>
      <c r="G119" s="8">
        <v>30.91</v>
      </c>
      <c r="H119" s="8">
        <v>30.91</v>
      </c>
      <c r="I119" s="8">
        <v>30.91</v>
      </c>
      <c r="J119" s="8">
        <v>30.91</v>
      </c>
      <c r="K119" s="8">
        <v>30.91</v>
      </c>
      <c r="L119" s="8">
        <v>30.91</v>
      </c>
      <c r="M119" s="8">
        <v>30.91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>
        <f t="shared" si="3"/>
        <v>10</v>
      </c>
      <c r="AJ119" s="9"/>
    </row>
    <row r="120" spans="1:36" x14ac:dyDescent="0.25">
      <c r="A120" s="4" t="s">
        <v>187</v>
      </c>
      <c r="B120" s="4" t="s">
        <v>1</v>
      </c>
      <c r="C120" s="4" t="s">
        <v>68</v>
      </c>
      <c r="D120" s="8">
        <v>45.99</v>
      </c>
      <c r="E120" s="8">
        <v>45.99</v>
      </c>
      <c r="F120" s="8">
        <v>45.99</v>
      </c>
      <c r="G120" s="8">
        <v>45.99</v>
      </c>
      <c r="H120" s="8">
        <v>45.99</v>
      </c>
      <c r="I120" s="8">
        <v>45.99</v>
      </c>
      <c r="J120" s="8">
        <v>45.99</v>
      </c>
      <c r="K120" s="8">
        <v>45.99</v>
      </c>
      <c r="L120" s="8">
        <v>45.99</v>
      </c>
      <c r="M120" s="8">
        <v>45.99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>
        <f t="shared" si="3"/>
        <v>10</v>
      </c>
      <c r="AJ120" s="9"/>
    </row>
    <row r="121" spans="1:36" x14ac:dyDescent="0.25">
      <c r="A121" s="4" t="s">
        <v>188</v>
      </c>
      <c r="B121" s="4" t="s">
        <v>1</v>
      </c>
      <c r="C121" s="4" t="s">
        <v>68</v>
      </c>
      <c r="D121" s="8">
        <v>51.9</v>
      </c>
      <c r="E121" s="8">
        <v>51.9</v>
      </c>
      <c r="F121" s="8">
        <v>51.9</v>
      </c>
      <c r="G121" s="8">
        <v>51.9</v>
      </c>
      <c r="H121" s="8">
        <v>51.9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>
        <f t="shared" si="3"/>
        <v>5</v>
      </c>
      <c r="AJ121" s="9"/>
    </row>
    <row r="122" spans="1:36" x14ac:dyDescent="0.25">
      <c r="A122" s="4" t="s">
        <v>189</v>
      </c>
      <c r="B122" s="4" t="s">
        <v>1</v>
      </c>
      <c r="C122" s="4" t="s">
        <v>68</v>
      </c>
      <c r="D122" s="8">
        <v>36.28</v>
      </c>
      <c r="E122" s="8">
        <v>36.28</v>
      </c>
      <c r="F122" s="8">
        <v>36.28</v>
      </c>
      <c r="G122" s="8">
        <v>36.28</v>
      </c>
      <c r="H122" s="8">
        <v>36.28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>
        <f t="shared" si="3"/>
        <v>5</v>
      </c>
      <c r="AJ122" s="9"/>
    </row>
    <row r="123" spans="1:36" x14ac:dyDescent="0.25">
      <c r="A123" s="4" t="s">
        <v>190</v>
      </c>
      <c r="B123" s="4" t="s">
        <v>1</v>
      </c>
      <c r="C123" s="4" t="s">
        <v>68</v>
      </c>
      <c r="D123" s="8">
        <v>72.38</v>
      </c>
      <c r="E123" s="8"/>
      <c r="F123" s="8"/>
      <c r="G123" s="8">
        <v>72.38</v>
      </c>
      <c r="H123" s="8">
        <v>72.38</v>
      </c>
      <c r="I123" s="8">
        <v>72.38</v>
      </c>
      <c r="J123" s="8">
        <v>72.38</v>
      </c>
      <c r="K123" s="8"/>
      <c r="L123" s="8">
        <v>72.38</v>
      </c>
      <c r="M123" s="8">
        <v>72.38</v>
      </c>
      <c r="N123" s="8">
        <v>72.38</v>
      </c>
      <c r="O123" s="8">
        <v>72.38</v>
      </c>
      <c r="P123" s="8">
        <v>72.38</v>
      </c>
      <c r="Q123" s="8">
        <v>72.38</v>
      </c>
      <c r="R123" s="8"/>
      <c r="S123" s="8">
        <v>72.38</v>
      </c>
      <c r="T123" s="8">
        <v>72.38</v>
      </c>
      <c r="U123" s="8">
        <v>72.38</v>
      </c>
      <c r="V123" s="8"/>
      <c r="W123" s="8"/>
      <c r="X123" s="8">
        <v>72.38</v>
      </c>
      <c r="Y123" s="8">
        <v>72.38</v>
      </c>
      <c r="Z123" s="8">
        <v>72.38</v>
      </c>
      <c r="AA123" s="8">
        <v>72.38</v>
      </c>
      <c r="AB123" s="8"/>
      <c r="AC123" s="8"/>
      <c r="AD123" s="8"/>
      <c r="AE123" s="8"/>
      <c r="AF123" s="8"/>
      <c r="AG123" s="8"/>
      <c r="AH123" s="8"/>
      <c r="AI123" s="8">
        <f t="shared" si="3"/>
        <v>18</v>
      </c>
      <c r="AJ123" s="9"/>
    </row>
    <row r="124" spans="1:36" x14ac:dyDescent="0.25">
      <c r="A124" s="4" t="s">
        <v>191</v>
      </c>
      <c r="B124" s="4" t="s">
        <v>1</v>
      </c>
      <c r="C124" s="4" t="s">
        <v>68</v>
      </c>
      <c r="D124" s="8">
        <v>38.6</v>
      </c>
      <c r="E124" s="8"/>
      <c r="F124" s="8"/>
      <c r="G124" s="8">
        <v>38.6</v>
      </c>
      <c r="H124" s="8">
        <v>38.6</v>
      </c>
      <c r="I124" s="8">
        <v>38.6</v>
      </c>
      <c r="J124" s="8">
        <v>38.6</v>
      </c>
      <c r="K124" s="8"/>
      <c r="L124" s="8">
        <v>38.6</v>
      </c>
      <c r="M124" s="8">
        <v>38.6</v>
      </c>
      <c r="N124" s="8">
        <v>38.6</v>
      </c>
      <c r="O124" s="8">
        <v>38.6</v>
      </c>
      <c r="P124" s="8">
        <v>38.6</v>
      </c>
      <c r="Q124" s="8">
        <v>38.6</v>
      </c>
      <c r="R124" s="8"/>
      <c r="S124" s="8">
        <v>38.6</v>
      </c>
      <c r="T124" s="8">
        <v>38.6</v>
      </c>
      <c r="U124" s="8">
        <v>38.6</v>
      </c>
      <c r="V124" s="8"/>
      <c r="W124" s="8"/>
      <c r="X124" s="8">
        <v>38.6</v>
      </c>
      <c r="Y124" s="8">
        <v>38.6</v>
      </c>
      <c r="Z124" s="8">
        <v>38.6</v>
      </c>
      <c r="AA124" s="8">
        <v>38.6</v>
      </c>
      <c r="AB124" s="8"/>
      <c r="AC124" s="8"/>
      <c r="AD124" s="8"/>
      <c r="AE124" s="8"/>
      <c r="AF124" s="8"/>
      <c r="AG124" s="8"/>
      <c r="AH124" s="8"/>
      <c r="AI124" s="8">
        <f t="shared" si="3"/>
        <v>18</v>
      </c>
      <c r="AJ124" s="9"/>
    </row>
    <row r="125" spans="1:36" hidden="1" x14ac:dyDescent="0.25">
      <c r="A125" s="2" t="s">
        <v>192</v>
      </c>
      <c r="B125" s="2" t="e">
        <v>#N/A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>
        <v>92</v>
      </c>
      <c r="AJ125" s="9"/>
    </row>
    <row r="126" spans="1:36" hidden="1" x14ac:dyDescent="0.25">
      <c r="A126" s="2" t="s">
        <v>193</v>
      </c>
      <c r="B126" s="2" t="e">
        <v>#N/A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>
        <v>47.31</v>
      </c>
      <c r="AJ126" s="9"/>
    </row>
    <row r="127" spans="1:36" x14ac:dyDescent="0.25">
      <c r="A127" s="4" t="s">
        <v>194</v>
      </c>
      <c r="B127" s="4" t="s">
        <v>7</v>
      </c>
      <c r="C127" s="4" t="s">
        <v>71</v>
      </c>
      <c r="D127" s="8"/>
      <c r="E127" s="8"/>
      <c r="F127" s="8"/>
      <c r="G127" s="8"/>
      <c r="H127" s="8"/>
      <c r="I127" s="8"/>
      <c r="J127" s="8">
        <v>92</v>
      </c>
      <c r="K127" s="8">
        <v>92</v>
      </c>
      <c r="L127" s="8">
        <v>92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>
        <f>COUNT(D127:AH127)</f>
        <v>3</v>
      </c>
      <c r="AJ127" s="9"/>
    </row>
    <row r="128" spans="1:36" x14ac:dyDescent="0.25">
      <c r="A128" s="4" t="s">
        <v>195</v>
      </c>
      <c r="B128" s="4" t="s">
        <v>7</v>
      </c>
      <c r="C128" s="4" t="s">
        <v>71</v>
      </c>
      <c r="D128" s="8"/>
      <c r="E128" s="8"/>
      <c r="F128" s="8"/>
      <c r="G128" s="8"/>
      <c r="H128" s="8"/>
      <c r="I128" s="8"/>
      <c r="J128" s="8">
        <v>47.31</v>
      </c>
      <c r="K128" s="8">
        <v>47.31</v>
      </c>
      <c r="L128" s="8">
        <v>47.31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>
        <f>COUNT(D128:AH128)</f>
        <v>3</v>
      </c>
      <c r="AJ128" s="9"/>
    </row>
    <row r="129" spans="1:36" hidden="1" x14ac:dyDescent="0.25">
      <c r="A129" s="2" t="s">
        <v>196</v>
      </c>
      <c r="B129" s="2" t="e">
        <v>#N/A</v>
      </c>
      <c r="D129" s="9">
        <v>57.52</v>
      </c>
      <c r="E129" s="9">
        <v>57.52</v>
      </c>
      <c r="F129" s="9">
        <v>57.52</v>
      </c>
      <c r="G129" s="9">
        <v>57.52</v>
      </c>
      <c r="H129" s="9">
        <v>57.52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>
        <v>57.52</v>
      </c>
      <c r="AJ129" s="9"/>
    </row>
    <row r="130" spans="1:36" hidden="1" x14ac:dyDescent="0.25">
      <c r="A130" s="2" t="s">
        <v>197</v>
      </c>
      <c r="B130" s="2" t="e">
        <v>#N/A</v>
      </c>
      <c r="D130" s="9"/>
      <c r="E130" s="9"/>
      <c r="F130" s="9"/>
      <c r="G130" s="9"/>
      <c r="H130" s="9"/>
      <c r="I130" s="9"/>
      <c r="J130" s="9">
        <v>33.68</v>
      </c>
      <c r="K130" s="9">
        <v>33.68</v>
      </c>
      <c r="L130" s="9">
        <v>33.68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>
        <v>33.68</v>
      </c>
      <c r="AJ130" s="9"/>
    </row>
    <row r="131" spans="1:36" hidden="1" x14ac:dyDescent="0.25">
      <c r="A131" s="2" t="s">
        <v>198</v>
      </c>
      <c r="B131" s="2" t="e">
        <v>#N/A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>
        <v>31.57</v>
      </c>
      <c r="AJ131" s="9"/>
    </row>
    <row r="132" spans="1:36" x14ac:dyDescent="0.25">
      <c r="A132" s="4" t="s">
        <v>199</v>
      </c>
      <c r="B132" s="4" t="s">
        <v>23</v>
      </c>
      <c r="C132" s="4" t="s">
        <v>135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>
        <v>53.97</v>
      </c>
      <c r="AA132" s="8">
        <v>53.97</v>
      </c>
      <c r="AB132" s="8"/>
      <c r="AC132" s="8"/>
      <c r="AD132" s="8"/>
      <c r="AE132" s="8"/>
      <c r="AF132" s="8"/>
      <c r="AG132" s="8"/>
      <c r="AH132" s="8"/>
      <c r="AI132" s="8">
        <f>COUNT(D132:AH132)</f>
        <v>2</v>
      </c>
      <c r="AJ132" s="9"/>
    </row>
    <row r="133" spans="1:36" x14ac:dyDescent="0.25">
      <c r="A133" s="4" t="s">
        <v>200</v>
      </c>
      <c r="B133" s="4" t="s">
        <v>1</v>
      </c>
      <c r="C133" s="4" t="s">
        <v>68</v>
      </c>
      <c r="D133" s="8">
        <v>35.18</v>
      </c>
      <c r="E133" s="8"/>
      <c r="F133" s="8">
        <v>35.18</v>
      </c>
      <c r="G133" s="8">
        <v>35.18</v>
      </c>
      <c r="H133" s="8">
        <v>35.18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>
        <f>COUNT(D133:AH133)</f>
        <v>4</v>
      </c>
      <c r="AJ133" s="9"/>
    </row>
    <row r="134" spans="1:36" x14ac:dyDescent="0.25">
      <c r="A134" s="4" t="s">
        <v>201</v>
      </c>
      <c r="B134" s="4" t="s">
        <v>1</v>
      </c>
      <c r="C134" s="4" t="s">
        <v>68</v>
      </c>
      <c r="D134" s="8">
        <v>35.21</v>
      </c>
      <c r="E134" s="8"/>
      <c r="F134" s="8">
        <v>35.21</v>
      </c>
      <c r="G134" s="8">
        <v>35.21</v>
      </c>
      <c r="H134" s="8">
        <v>35.21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>
        <f>COUNT(D134:AH134)</f>
        <v>4</v>
      </c>
      <c r="AJ134" s="9"/>
    </row>
    <row r="135" spans="1:36" x14ac:dyDescent="0.25">
      <c r="A135" s="4" t="s">
        <v>202</v>
      </c>
      <c r="B135" s="4" t="s">
        <v>1</v>
      </c>
      <c r="C135" s="4" t="s">
        <v>68</v>
      </c>
      <c r="D135" s="8">
        <v>64.290000000000006</v>
      </c>
      <c r="E135" s="8">
        <v>64.290000000000006</v>
      </c>
      <c r="F135" s="8">
        <v>64.290000000000006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>
        <v>64.290000000000006</v>
      </c>
      <c r="R135" s="8">
        <v>64.290000000000006</v>
      </c>
      <c r="S135" s="8">
        <v>64.290000000000006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>
        <f>COUNT(D135:AH135)</f>
        <v>6</v>
      </c>
      <c r="AJ135" s="9"/>
    </row>
    <row r="136" spans="1:36" hidden="1" x14ac:dyDescent="0.25">
      <c r="A136" s="2" t="s">
        <v>203</v>
      </c>
      <c r="B136" s="2" t="e">
        <v>#N/A</v>
      </c>
      <c r="D136" s="9">
        <v>38.99</v>
      </c>
      <c r="E136" s="9">
        <v>38.99</v>
      </c>
      <c r="F136" s="9">
        <v>38.99</v>
      </c>
      <c r="G136" s="9">
        <v>38.99</v>
      </c>
      <c r="H136" s="9">
        <v>38.99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>
        <v>38.99</v>
      </c>
      <c r="AJ136" s="9"/>
    </row>
    <row r="137" spans="1:36" hidden="1" x14ac:dyDescent="0.25">
      <c r="A137" s="2" t="s">
        <v>204</v>
      </c>
      <c r="B137" s="2" t="e">
        <v>#N/A</v>
      </c>
      <c r="D137" s="9"/>
      <c r="E137" s="9"/>
      <c r="F137" s="9"/>
      <c r="G137" s="9"/>
      <c r="H137" s="9"/>
      <c r="I137" s="9"/>
      <c r="J137" s="9">
        <v>35.19</v>
      </c>
      <c r="K137" s="9">
        <v>35.19</v>
      </c>
      <c r="L137" s="9">
        <v>35.19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>
        <v>35.19</v>
      </c>
      <c r="AJ137" s="9"/>
    </row>
    <row r="138" spans="1:36" x14ac:dyDescent="0.25">
      <c r="A138" s="10" t="s">
        <v>203</v>
      </c>
      <c r="B138" s="4" t="s">
        <v>1</v>
      </c>
      <c r="C138" s="4" t="s">
        <v>68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>
        <f>COUNT(D138:AH138)</f>
        <v>0</v>
      </c>
      <c r="AJ138" s="9"/>
    </row>
    <row r="139" spans="1:36" x14ac:dyDescent="0.25">
      <c r="A139" s="4" t="s">
        <v>205</v>
      </c>
      <c r="B139" s="4" t="s">
        <v>7</v>
      </c>
      <c r="C139" s="4" t="s">
        <v>71</v>
      </c>
      <c r="D139" s="8"/>
      <c r="E139" s="8"/>
      <c r="F139" s="8"/>
      <c r="G139" s="8"/>
      <c r="H139" s="8"/>
      <c r="I139" s="8"/>
      <c r="J139" s="8">
        <v>49.97</v>
      </c>
      <c r="K139" s="8">
        <v>49.97</v>
      </c>
      <c r="L139" s="8">
        <v>49.97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>
        <f>COUNT(D139:AH139)</f>
        <v>3</v>
      </c>
      <c r="AJ139" s="9"/>
    </row>
    <row r="140" spans="1:36" x14ac:dyDescent="0.25">
      <c r="A140" s="4" t="s">
        <v>206</v>
      </c>
      <c r="B140" s="4" t="s">
        <v>1</v>
      </c>
      <c r="C140" s="4" t="s">
        <v>68</v>
      </c>
      <c r="D140" s="8">
        <v>63.35</v>
      </c>
      <c r="E140" s="8">
        <v>63.35</v>
      </c>
      <c r="F140" s="8">
        <v>63.35</v>
      </c>
      <c r="G140" s="8">
        <v>63.35</v>
      </c>
      <c r="H140" s="8">
        <v>63.35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>
        <f>COUNT(D140:AH140)</f>
        <v>5</v>
      </c>
      <c r="AJ140" s="9"/>
    </row>
    <row r="141" spans="1:36" x14ac:dyDescent="0.25">
      <c r="A141" s="4" t="s">
        <v>207</v>
      </c>
      <c r="B141" s="4" t="s">
        <v>1</v>
      </c>
      <c r="C141" s="4" t="s">
        <v>68</v>
      </c>
      <c r="D141" s="8">
        <v>50.11</v>
      </c>
      <c r="E141" s="8">
        <v>50.11</v>
      </c>
      <c r="F141" s="8">
        <v>50.11</v>
      </c>
      <c r="G141" s="8">
        <v>50.11</v>
      </c>
      <c r="H141" s="8">
        <v>50.11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>
        <f>COUNT(D141:AH141)</f>
        <v>5</v>
      </c>
      <c r="AJ141" s="9"/>
    </row>
    <row r="142" spans="1:36" hidden="1" x14ac:dyDescent="0.25">
      <c r="A142" s="2" t="s">
        <v>208</v>
      </c>
      <c r="B142" s="2" t="e">
        <v>#N/A</v>
      </c>
      <c r="D142" s="9"/>
      <c r="E142" s="9"/>
      <c r="F142" s="9"/>
      <c r="G142" s="9"/>
      <c r="H142" s="9"/>
      <c r="I142" s="9">
        <v>33.81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>
        <v>33.81</v>
      </c>
      <c r="AJ142" s="9"/>
    </row>
    <row r="143" spans="1:36" hidden="1" x14ac:dyDescent="0.25">
      <c r="A143" s="2" t="s">
        <v>209</v>
      </c>
      <c r="B143" s="2" t="e">
        <v>#N/A</v>
      </c>
      <c r="D143" s="9"/>
      <c r="E143" s="9"/>
      <c r="F143" s="9"/>
      <c r="G143" s="9"/>
      <c r="H143" s="9"/>
      <c r="I143" s="9">
        <v>33.619999999999997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>
        <v>33.619999999999997</v>
      </c>
      <c r="AJ143" s="9"/>
    </row>
    <row r="144" spans="1:36" hidden="1" x14ac:dyDescent="0.25">
      <c r="A144" s="2" t="s">
        <v>210</v>
      </c>
      <c r="B144" s="2" t="e">
        <v>#N/A</v>
      </c>
      <c r="D144" s="9">
        <v>34.630000000000003</v>
      </c>
      <c r="E144" s="9"/>
      <c r="F144" s="9"/>
      <c r="G144" s="9">
        <v>34.630000000000003</v>
      </c>
      <c r="H144" s="9"/>
      <c r="I144" s="9">
        <v>34.630000000000003</v>
      </c>
      <c r="J144" s="9">
        <v>34.630000000000003</v>
      </c>
      <c r="K144" s="9"/>
      <c r="L144" s="9">
        <v>34.630000000000003</v>
      </c>
      <c r="M144" s="9"/>
      <c r="N144" s="9">
        <v>34.630000000000003</v>
      </c>
      <c r="O144" s="9">
        <v>34.630000000000003</v>
      </c>
      <c r="P144" s="9">
        <v>34.630000000000003</v>
      </c>
      <c r="Q144" s="9">
        <v>34.630000000000003</v>
      </c>
      <c r="R144" s="9"/>
      <c r="S144" s="9">
        <v>34.630000000000003</v>
      </c>
      <c r="T144" s="9">
        <v>34.630000000000003</v>
      </c>
      <c r="U144" s="9">
        <v>34.630000000000003</v>
      </c>
      <c r="V144" s="9">
        <v>34.630000000000003</v>
      </c>
      <c r="W144" s="9"/>
      <c r="X144" s="9">
        <v>34.630000000000003</v>
      </c>
      <c r="Y144" s="9"/>
      <c r="Z144" s="9">
        <v>34.630000000000003</v>
      </c>
      <c r="AA144" s="9">
        <v>34.630000000000003</v>
      </c>
      <c r="AB144" s="9"/>
      <c r="AC144" s="9"/>
      <c r="AD144" s="9"/>
      <c r="AE144" s="9"/>
      <c r="AF144" s="9"/>
      <c r="AG144" s="9"/>
      <c r="AH144" s="9"/>
      <c r="AI144" s="9">
        <v>34.630000000000003</v>
      </c>
      <c r="AJ144" s="9"/>
    </row>
    <row r="145" spans="1:36" x14ac:dyDescent="0.25">
      <c r="A145" s="4" t="s">
        <v>211</v>
      </c>
      <c r="B145" s="4" t="s">
        <v>23</v>
      </c>
      <c r="C145" s="4" t="s">
        <v>135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>
        <v>42.61</v>
      </c>
      <c r="AA145" s="8">
        <v>42.61</v>
      </c>
      <c r="AB145" s="8"/>
      <c r="AC145" s="8"/>
      <c r="AD145" s="8"/>
      <c r="AE145" s="8"/>
      <c r="AF145" s="8"/>
      <c r="AG145" s="8"/>
      <c r="AH145" s="8"/>
      <c r="AI145" s="8">
        <f>COUNT(D145:AH145)</f>
        <v>2</v>
      </c>
      <c r="AJ145" s="9"/>
    </row>
    <row r="146" spans="1:36" x14ac:dyDescent="0.25">
      <c r="A146" s="4" t="s">
        <v>212</v>
      </c>
      <c r="B146" s="4" t="s">
        <v>1</v>
      </c>
      <c r="C146" s="4" t="s">
        <v>68</v>
      </c>
      <c r="D146" s="8">
        <v>44.31</v>
      </c>
      <c r="E146" s="8"/>
      <c r="F146" s="8">
        <v>44.31</v>
      </c>
      <c r="G146" s="8">
        <v>44.31</v>
      </c>
      <c r="H146" s="8">
        <v>44.31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>
        <f>COUNT(D146:AH146)</f>
        <v>4</v>
      </c>
      <c r="AJ146" s="9"/>
    </row>
    <row r="147" spans="1:36" hidden="1" x14ac:dyDescent="0.25">
      <c r="A147" s="2" t="s">
        <v>213</v>
      </c>
      <c r="B147" s="2" t="e">
        <v>#N/A</v>
      </c>
      <c r="D147" s="9"/>
      <c r="E147" s="9"/>
      <c r="F147" s="9"/>
      <c r="G147" s="9"/>
      <c r="H147" s="9"/>
      <c r="I147" s="9"/>
      <c r="J147" s="9">
        <v>67.459999999999994</v>
      </c>
      <c r="K147" s="9">
        <v>67.459999999999994</v>
      </c>
      <c r="L147" s="9">
        <v>67.459999999999994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>
        <v>67.459999999999994</v>
      </c>
      <c r="AJ147" s="9"/>
    </row>
    <row r="148" spans="1:36" hidden="1" x14ac:dyDescent="0.25">
      <c r="A148" s="2" t="s">
        <v>214</v>
      </c>
      <c r="B148" s="2" t="e">
        <v>#N/A</v>
      </c>
      <c r="D148" s="9"/>
      <c r="E148" s="9"/>
      <c r="F148" s="9"/>
      <c r="G148" s="9"/>
      <c r="H148" s="9"/>
      <c r="I148" s="9"/>
      <c r="J148" s="9">
        <v>73.92</v>
      </c>
      <c r="K148" s="9">
        <v>73.92</v>
      </c>
      <c r="L148" s="9">
        <v>73.92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>
        <v>73.92</v>
      </c>
      <c r="AJ148" s="9"/>
    </row>
    <row r="149" spans="1:36" hidden="1" x14ac:dyDescent="0.25">
      <c r="A149" s="2" t="s">
        <v>215</v>
      </c>
      <c r="B149" s="2" t="e">
        <v>#N/A</v>
      </c>
      <c r="D149" s="9">
        <v>30.21</v>
      </c>
      <c r="E149" s="9">
        <v>30.21</v>
      </c>
      <c r="F149" s="9">
        <v>30.21</v>
      </c>
      <c r="G149" s="9">
        <v>30.21</v>
      </c>
      <c r="H149" s="9">
        <v>30.21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>
        <v>30.210000000000004</v>
      </c>
      <c r="AJ149" s="9"/>
    </row>
    <row r="150" spans="1:36" x14ac:dyDescent="0.25">
      <c r="A150" s="4" t="s">
        <v>216</v>
      </c>
      <c r="B150" s="4" t="s">
        <v>1</v>
      </c>
      <c r="C150" s="4" t="s">
        <v>68</v>
      </c>
      <c r="D150" s="8">
        <v>42.88</v>
      </c>
      <c r="E150" s="8">
        <v>42.88</v>
      </c>
      <c r="F150" s="8">
        <v>42.88</v>
      </c>
      <c r="G150" s="8">
        <v>42.88</v>
      </c>
      <c r="H150" s="8">
        <v>42.88</v>
      </c>
      <c r="I150" s="8"/>
      <c r="J150" s="8"/>
      <c r="K150" s="8"/>
      <c r="L150" s="8"/>
      <c r="M150" s="8"/>
      <c r="N150" s="8">
        <v>42.88</v>
      </c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>
        <f>COUNT(D150:AH150)</f>
        <v>6</v>
      </c>
      <c r="AJ150" s="9"/>
    </row>
    <row r="151" spans="1:36" hidden="1" x14ac:dyDescent="0.25">
      <c r="A151" s="2" t="s">
        <v>217</v>
      </c>
      <c r="B151" s="2" t="e">
        <v>#N/A</v>
      </c>
      <c r="D151" s="9">
        <v>42.51</v>
      </c>
      <c r="E151" s="9"/>
      <c r="F151" s="9"/>
      <c r="G151" s="9">
        <v>42.51</v>
      </c>
      <c r="H151" s="9">
        <v>42.51</v>
      </c>
      <c r="I151" s="9">
        <v>42.51</v>
      </c>
      <c r="J151" s="9">
        <v>42.51</v>
      </c>
      <c r="K151" s="9"/>
      <c r="L151" s="9">
        <v>42.51</v>
      </c>
      <c r="M151" s="9">
        <v>42.51</v>
      </c>
      <c r="N151" s="9">
        <v>42.51</v>
      </c>
      <c r="O151" s="9">
        <v>42.51</v>
      </c>
      <c r="P151" s="9">
        <v>42.51</v>
      </c>
      <c r="Q151" s="9">
        <v>42.51</v>
      </c>
      <c r="R151" s="9"/>
      <c r="S151" s="9">
        <v>42.51</v>
      </c>
      <c r="T151" s="9">
        <v>42.51</v>
      </c>
      <c r="U151" s="9">
        <v>42.51</v>
      </c>
      <c r="V151" s="9">
        <v>42.51</v>
      </c>
      <c r="W151" s="9"/>
      <c r="X151" s="9">
        <v>42.51</v>
      </c>
      <c r="Y151" s="9">
        <v>42.51</v>
      </c>
      <c r="Z151" s="9">
        <v>42.51</v>
      </c>
      <c r="AA151" s="9">
        <v>42.51</v>
      </c>
      <c r="AB151" s="9"/>
      <c r="AC151" s="9"/>
      <c r="AD151" s="9"/>
      <c r="AE151" s="9"/>
      <c r="AF151" s="9"/>
      <c r="AG151" s="9"/>
      <c r="AH151" s="9"/>
      <c r="AI151" s="9">
        <v>42.51</v>
      </c>
      <c r="AJ151" s="9"/>
    </row>
    <row r="152" spans="1:36" x14ac:dyDescent="0.25">
      <c r="A152" s="10" t="s">
        <v>218</v>
      </c>
      <c r="B152" s="4" t="s">
        <v>6</v>
      </c>
      <c r="C152" s="4" t="s">
        <v>68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>
        <f>COUNT(D152:AH152)</f>
        <v>0</v>
      </c>
      <c r="AJ152" s="9"/>
    </row>
    <row r="153" spans="1:36" x14ac:dyDescent="0.25">
      <c r="A153" s="4" t="s">
        <v>219</v>
      </c>
      <c r="B153" s="4"/>
      <c r="C153" s="4"/>
      <c r="D153" s="8">
        <f t="shared" ref="D153:AH153" si="4">SUBTOTAL(102,D6:D151)</f>
        <v>39</v>
      </c>
      <c r="E153" s="8">
        <f t="shared" si="4"/>
        <v>31</v>
      </c>
      <c r="F153" s="8">
        <f t="shared" si="4"/>
        <v>37</v>
      </c>
      <c r="G153" s="8">
        <f t="shared" si="4"/>
        <v>37</v>
      </c>
      <c r="H153" s="8">
        <f t="shared" si="4"/>
        <v>37</v>
      </c>
      <c r="I153" s="8">
        <f t="shared" si="4"/>
        <v>10</v>
      </c>
      <c r="J153" s="8">
        <f t="shared" si="4"/>
        <v>29</v>
      </c>
      <c r="K153" s="8">
        <f t="shared" si="4"/>
        <v>22</v>
      </c>
      <c r="L153" s="8">
        <f t="shared" si="4"/>
        <v>27</v>
      </c>
      <c r="M153" s="8">
        <f t="shared" si="4"/>
        <v>6</v>
      </c>
      <c r="N153" s="8">
        <f t="shared" si="4"/>
        <v>6</v>
      </c>
      <c r="O153" s="8">
        <f t="shared" si="4"/>
        <v>5</v>
      </c>
      <c r="P153" s="8">
        <f t="shared" si="4"/>
        <v>5</v>
      </c>
      <c r="Q153" s="8">
        <f t="shared" si="4"/>
        <v>6</v>
      </c>
      <c r="R153" s="8">
        <f t="shared" si="4"/>
        <v>4</v>
      </c>
      <c r="S153" s="8">
        <f t="shared" si="4"/>
        <v>6</v>
      </c>
      <c r="T153" s="8">
        <f t="shared" si="4"/>
        <v>4</v>
      </c>
      <c r="U153" s="8">
        <f t="shared" si="4"/>
        <v>5</v>
      </c>
      <c r="V153" s="8">
        <f t="shared" si="4"/>
        <v>2</v>
      </c>
      <c r="W153" s="8">
        <f t="shared" si="4"/>
        <v>2</v>
      </c>
      <c r="X153" s="8">
        <f t="shared" si="4"/>
        <v>5</v>
      </c>
      <c r="Y153" s="8">
        <f t="shared" si="4"/>
        <v>5</v>
      </c>
      <c r="Z153" s="8">
        <f t="shared" si="4"/>
        <v>9</v>
      </c>
      <c r="AA153" s="8">
        <f t="shared" si="4"/>
        <v>9</v>
      </c>
      <c r="AB153" s="8">
        <f t="shared" si="4"/>
        <v>3</v>
      </c>
      <c r="AC153" s="8">
        <f t="shared" si="4"/>
        <v>9</v>
      </c>
      <c r="AD153" s="8">
        <f t="shared" si="4"/>
        <v>6</v>
      </c>
      <c r="AE153" s="8">
        <f t="shared" si="4"/>
        <v>10</v>
      </c>
      <c r="AF153" s="8">
        <f t="shared" si="4"/>
        <v>6</v>
      </c>
      <c r="AG153" s="8">
        <f t="shared" si="4"/>
        <v>6</v>
      </c>
      <c r="AH153" s="8">
        <f t="shared" si="4"/>
        <v>6</v>
      </c>
      <c r="AI153" s="8">
        <f>SUBTOTAL(102,AI6:AI152)</f>
        <v>91</v>
      </c>
      <c r="AJ153" s="9"/>
    </row>
    <row r="155" spans="1:36" x14ac:dyDescent="0.25">
      <c r="B155" s="11" t="s">
        <v>34</v>
      </c>
    </row>
    <row r="156" spans="1:36" x14ac:dyDescent="0.25">
      <c r="B156" s="2" t="s">
        <v>68</v>
      </c>
      <c r="C156" s="2">
        <f>COUNTIF($C$6:$C$152,"SVMPI")</f>
        <v>47</v>
      </c>
    </row>
    <row r="157" spans="1:36" x14ac:dyDescent="0.25">
      <c r="B157" s="2" t="s">
        <v>71</v>
      </c>
      <c r="C157" s="2">
        <f>COUNTIF($C$6:$C$152,"SVMPII")</f>
        <v>23</v>
      </c>
    </row>
    <row r="158" spans="1:36" x14ac:dyDescent="0.25">
      <c r="B158" s="2" t="s">
        <v>135</v>
      </c>
      <c r="C158" s="2">
        <f>COUNTIF($C$6:$C$152,"SVMPIII")</f>
        <v>7</v>
      </c>
    </row>
    <row r="159" spans="1:36" x14ac:dyDescent="0.25">
      <c r="B159" s="2" t="s">
        <v>84</v>
      </c>
      <c r="C159" s="2">
        <f>COUNTIF($C$6:$C$152,"BPP")</f>
        <v>14</v>
      </c>
    </row>
    <row r="161" spans="3:3" x14ac:dyDescent="0.25">
      <c r="C161" s="2">
        <f>SUM(C156:C160)</f>
        <v>91</v>
      </c>
    </row>
  </sheetData>
  <autoFilter ref="A5:AI152">
    <filterColumn colId="1">
      <filters>
        <filter val="BATROXRHAGIN"/>
        <filter val="BATXBPP10"/>
        <filter val="BATXBPP11"/>
        <filter val="BATXSVMPI1"/>
        <filter val="BATXSVMPI4"/>
        <filter val="BATXSVMPI5"/>
        <filter val="BATXSVMPI6"/>
        <filter val="BATXSVMPII"/>
        <filter val="BATXSVMPII1"/>
        <filter val="BATXSVMPII3"/>
        <filter val="BATXSVMPII7"/>
        <filter val="BATXSVMPIII21"/>
        <filter val="BATXSVMPIII3"/>
      </filters>
    </filterColumn>
    <sortState ref="A6:AI152">
      <sortCondition ref="A5:A152"/>
    </sortState>
  </autoFilter>
  <conditionalFormatting sqref="D153:AH153 AJ1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1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Legend</vt:lpstr>
      <vt:lpstr>Additional_file_2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Usuário do Windows</cp:lastModifiedBy>
  <dcterms:created xsi:type="dcterms:W3CDTF">2020-09-09T17:05:00Z</dcterms:created>
  <dcterms:modified xsi:type="dcterms:W3CDTF">2020-09-23T16:02:49Z</dcterms:modified>
</cp:coreProperties>
</file>